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lle\EAS\projektid\2019 UUDISKIRJAD\"/>
    </mc:Choice>
  </mc:AlternateContent>
  <bookViews>
    <workbookView xWindow="0" yWindow="0" windowWidth="23040" windowHeight="9192" tabRatio="806"/>
  </bookViews>
  <sheets>
    <sheet name="Jan-June" sheetId="1" r:id="rId1"/>
    <sheet name="months" sheetId="2" r:id="rId2"/>
    <sheet name="domestic" sheetId="5" r:id="rId3"/>
    <sheet name="Finland" sheetId="8" r:id="rId4"/>
    <sheet name="Russia" sheetId="9" r:id="rId5"/>
    <sheet name="Latvia" sheetId="7" r:id="rId6"/>
    <sheet name="Germany" sheetId="12" r:id="rId7"/>
    <sheet name="Sweden" sheetId="10" r:id="rId8"/>
    <sheet name="Norway" sheetId="11" r:id="rId9"/>
    <sheet name="UK" sheetId="13" r:id="rId10"/>
    <sheet name="Chart1" sheetId="16" r:id="rId11"/>
    <sheet name="Chart2" sheetId="17" r:id="rId12"/>
    <sheet name="Sheet1" sheetId="14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8" l="1"/>
  <c r="S39" i="8"/>
  <c r="T39" i="8"/>
  <c r="U39" i="8"/>
  <c r="V39" i="8"/>
  <c r="W39" i="8"/>
  <c r="X39" i="8"/>
  <c r="Y39" i="8"/>
  <c r="Y38" i="8"/>
  <c r="X38" i="8"/>
  <c r="W38" i="8"/>
  <c r="V38" i="8"/>
  <c r="U38" i="8"/>
  <c r="T38" i="8"/>
  <c r="S38" i="8"/>
  <c r="R38" i="8"/>
  <c r="Y37" i="8"/>
  <c r="X37" i="8"/>
  <c r="W37" i="8"/>
  <c r="V37" i="8"/>
  <c r="U37" i="8"/>
  <c r="T37" i="8"/>
  <c r="S37" i="8"/>
  <c r="R37" i="8"/>
  <c r="Y36" i="8"/>
  <c r="X36" i="8"/>
  <c r="W36" i="8"/>
  <c r="V36" i="8"/>
  <c r="U36" i="8"/>
  <c r="T36" i="8"/>
  <c r="S36" i="8"/>
  <c r="R36" i="8"/>
  <c r="Y35" i="8"/>
  <c r="X35" i="8"/>
  <c r="W35" i="8"/>
  <c r="V35" i="8"/>
  <c r="U35" i="8"/>
  <c r="T35" i="8"/>
  <c r="S35" i="8"/>
  <c r="R35" i="8"/>
  <c r="Y34" i="8"/>
  <c r="X34" i="8"/>
  <c r="W34" i="8"/>
  <c r="V34" i="8"/>
  <c r="U34" i="8"/>
  <c r="T34" i="8"/>
  <c r="S34" i="8"/>
  <c r="R34" i="8"/>
  <c r="Y33" i="8"/>
  <c r="X33" i="8"/>
  <c r="W33" i="8"/>
  <c r="V33" i="8"/>
  <c r="U33" i="8"/>
  <c r="T33" i="8"/>
  <c r="S33" i="8"/>
  <c r="R33" i="8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E19" i="13"/>
  <c r="D19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E18" i="13"/>
  <c r="D18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E15" i="13"/>
  <c r="D15" i="13"/>
  <c r="AD9" i="13"/>
  <c r="AC9" i="13"/>
  <c r="AB9" i="13"/>
  <c r="AA9" i="13"/>
  <c r="Z9" i="13"/>
  <c r="Y9" i="13"/>
  <c r="X9" i="13"/>
  <c r="W9" i="13"/>
  <c r="V9" i="13"/>
  <c r="U9" i="13"/>
  <c r="T9" i="13"/>
  <c r="S9" i="13"/>
  <c r="E9" i="13"/>
  <c r="D9" i="13"/>
  <c r="AD8" i="13"/>
  <c r="AC8" i="13"/>
  <c r="AB8" i="13"/>
  <c r="AA8" i="13"/>
  <c r="Z8" i="13"/>
  <c r="Y8" i="13"/>
  <c r="X8" i="13"/>
  <c r="W8" i="13"/>
  <c r="V8" i="13"/>
  <c r="U8" i="13"/>
  <c r="T8" i="13"/>
  <c r="S8" i="13"/>
  <c r="E8" i="13"/>
  <c r="D8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E12" i="13"/>
  <c r="D12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E20" i="13"/>
  <c r="D20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E14" i="13"/>
  <c r="D14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E13" i="13"/>
  <c r="D13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E22" i="13"/>
  <c r="D22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E17" i="13"/>
  <c r="D17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E16" i="13"/>
  <c r="D16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E23" i="13"/>
  <c r="D23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E21" i="13"/>
  <c r="D2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E11" i="13"/>
  <c r="D11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E24" i="13"/>
  <c r="D24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E10" i="13"/>
  <c r="D10" i="13"/>
  <c r="AD7" i="13"/>
  <c r="AC7" i="13"/>
  <c r="AB7" i="13"/>
  <c r="AA7" i="13"/>
  <c r="Z7" i="13"/>
  <c r="Y7" i="13"/>
  <c r="X7" i="13"/>
  <c r="W7" i="13"/>
  <c r="V7" i="13"/>
  <c r="U7" i="13"/>
  <c r="T7" i="13"/>
  <c r="S7" i="13"/>
  <c r="E7" i="13"/>
  <c r="D7" i="13"/>
  <c r="AD6" i="13"/>
  <c r="AC6" i="13"/>
  <c r="AB6" i="13"/>
  <c r="AA6" i="13"/>
  <c r="Z6" i="13"/>
  <c r="Y6" i="13"/>
  <c r="X6" i="13"/>
  <c r="W6" i="13"/>
  <c r="V6" i="13"/>
  <c r="U6" i="13"/>
  <c r="T6" i="13"/>
  <c r="S6" i="13"/>
  <c r="E6" i="13"/>
  <c r="D6" i="13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E20" i="12"/>
  <c r="D20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E19" i="12"/>
  <c r="D19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E18" i="12"/>
  <c r="D18" i="12"/>
  <c r="AD9" i="12"/>
  <c r="AC9" i="12"/>
  <c r="AB9" i="12"/>
  <c r="AA9" i="12"/>
  <c r="Z9" i="12"/>
  <c r="Y9" i="12"/>
  <c r="X9" i="12"/>
  <c r="W9" i="12"/>
  <c r="V9" i="12"/>
  <c r="U9" i="12"/>
  <c r="T9" i="12"/>
  <c r="S9" i="12"/>
  <c r="E9" i="12"/>
  <c r="D9" i="12"/>
  <c r="AD8" i="12"/>
  <c r="AC8" i="12"/>
  <c r="AB8" i="12"/>
  <c r="AA8" i="12"/>
  <c r="Z8" i="12"/>
  <c r="Y8" i="12"/>
  <c r="X8" i="12"/>
  <c r="W8" i="12"/>
  <c r="V8" i="12"/>
  <c r="U8" i="12"/>
  <c r="T8" i="12"/>
  <c r="S8" i="12"/>
  <c r="E8" i="12"/>
  <c r="D8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E10" i="12"/>
  <c r="D10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E22" i="12"/>
  <c r="D22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E13" i="12"/>
  <c r="D13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E12" i="12"/>
  <c r="D12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E21" i="12"/>
  <c r="D21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E14" i="12"/>
  <c r="D14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E17" i="12"/>
  <c r="D17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E24" i="12"/>
  <c r="D24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E16" i="12"/>
  <c r="D16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E11" i="12"/>
  <c r="D11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E23" i="12"/>
  <c r="D23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E15" i="12"/>
  <c r="D15" i="12"/>
  <c r="AD7" i="12"/>
  <c r="AC7" i="12"/>
  <c r="AB7" i="12"/>
  <c r="AA7" i="12"/>
  <c r="Z7" i="12"/>
  <c r="Y7" i="12"/>
  <c r="X7" i="12"/>
  <c r="W7" i="12"/>
  <c r="V7" i="12"/>
  <c r="U7" i="12"/>
  <c r="T7" i="12"/>
  <c r="S7" i="12"/>
  <c r="E7" i="12"/>
  <c r="D7" i="12"/>
  <c r="AD6" i="12"/>
  <c r="AC6" i="12"/>
  <c r="AB6" i="12"/>
  <c r="AA6" i="12"/>
  <c r="Z6" i="12"/>
  <c r="Y6" i="12"/>
  <c r="X6" i="12"/>
  <c r="W6" i="12"/>
  <c r="V6" i="12"/>
  <c r="U6" i="12"/>
  <c r="T6" i="12"/>
  <c r="S6" i="12"/>
  <c r="E6" i="12"/>
  <c r="D6" i="12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E19" i="11"/>
  <c r="D19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E18" i="11"/>
  <c r="D18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E14" i="11"/>
  <c r="D14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E11" i="11"/>
  <c r="D11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E10" i="11"/>
  <c r="D10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E17" i="11"/>
  <c r="D17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E24" i="11"/>
  <c r="D24" i="11"/>
  <c r="AD9" i="11"/>
  <c r="AC9" i="11"/>
  <c r="AB9" i="11"/>
  <c r="AA9" i="11"/>
  <c r="Z9" i="11"/>
  <c r="Y9" i="11"/>
  <c r="X9" i="11"/>
  <c r="W9" i="11"/>
  <c r="V9" i="11"/>
  <c r="U9" i="11"/>
  <c r="T9" i="11"/>
  <c r="S9" i="11"/>
  <c r="E9" i="11"/>
  <c r="D9" i="11"/>
  <c r="AD8" i="11"/>
  <c r="AC8" i="11"/>
  <c r="AB8" i="11"/>
  <c r="AA8" i="11"/>
  <c r="Z8" i="11"/>
  <c r="Y8" i="11"/>
  <c r="X8" i="11"/>
  <c r="W8" i="11"/>
  <c r="V8" i="11"/>
  <c r="U8" i="11"/>
  <c r="T8" i="11"/>
  <c r="S8" i="11"/>
  <c r="E8" i="11"/>
  <c r="D8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E21" i="11"/>
  <c r="D21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E15" i="11"/>
  <c r="D15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E16" i="11"/>
  <c r="D16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E23" i="11"/>
  <c r="D23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E22" i="11"/>
  <c r="D2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E12" i="11"/>
  <c r="D12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E20" i="11"/>
  <c r="D20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E13" i="11"/>
  <c r="D13" i="11"/>
  <c r="AD7" i="11"/>
  <c r="AC7" i="11"/>
  <c r="AB7" i="11"/>
  <c r="AA7" i="11"/>
  <c r="Z7" i="11"/>
  <c r="Y7" i="11"/>
  <c r="X7" i="11"/>
  <c r="W7" i="11"/>
  <c r="V7" i="11"/>
  <c r="U7" i="11"/>
  <c r="T7" i="11"/>
  <c r="S7" i="11"/>
  <c r="E7" i="11"/>
  <c r="D7" i="11"/>
  <c r="AD6" i="11"/>
  <c r="AC6" i="11"/>
  <c r="AB6" i="11"/>
  <c r="AA6" i="11"/>
  <c r="Z6" i="11"/>
  <c r="Y6" i="11"/>
  <c r="X6" i="11"/>
  <c r="W6" i="11"/>
  <c r="V6" i="11"/>
  <c r="U6" i="11"/>
  <c r="T6" i="11"/>
  <c r="S6" i="11"/>
  <c r="E6" i="11"/>
  <c r="D6" i="11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E19" i="10"/>
  <c r="D19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E18" i="10"/>
  <c r="D18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E13" i="10"/>
  <c r="D13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E11" i="10"/>
  <c r="D11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E10" i="10"/>
  <c r="D10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E12" i="10"/>
  <c r="D12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E24" i="10"/>
  <c r="D24" i="10"/>
  <c r="AD9" i="10"/>
  <c r="AC9" i="10"/>
  <c r="AB9" i="10"/>
  <c r="AA9" i="10"/>
  <c r="Z9" i="10"/>
  <c r="Y9" i="10"/>
  <c r="X9" i="10"/>
  <c r="W9" i="10"/>
  <c r="V9" i="10"/>
  <c r="U9" i="10"/>
  <c r="T9" i="10"/>
  <c r="S9" i="10"/>
  <c r="E9" i="10"/>
  <c r="D9" i="10"/>
  <c r="AD8" i="10"/>
  <c r="AC8" i="10"/>
  <c r="AB8" i="10"/>
  <c r="AA8" i="10"/>
  <c r="Z8" i="10"/>
  <c r="Y8" i="10"/>
  <c r="X8" i="10"/>
  <c r="W8" i="10"/>
  <c r="V8" i="10"/>
  <c r="U8" i="10"/>
  <c r="T8" i="10"/>
  <c r="S8" i="10"/>
  <c r="E8" i="10"/>
  <c r="D8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E22" i="10"/>
  <c r="D22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E17" i="10"/>
  <c r="D17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E14" i="10"/>
  <c r="D14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E21" i="10"/>
  <c r="D21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E23" i="10"/>
  <c r="D23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E15" i="10"/>
  <c r="D15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E20" i="10"/>
  <c r="D20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E16" i="10"/>
  <c r="D16" i="10"/>
  <c r="AD7" i="10"/>
  <c r="AC7" i="10"/>
  <c r="AB7" i="10"/>
  <c r="AA7" i="10"/>
  <c r="Z7" i="10"/>
  <c r="Y7" i="10"/>
  <c r="X7" i="10"/>
  <c r="W7" i="10"/>
  <c r="V7" i="10"/>
  <c r="U7" i="10"/>
  <c r="T7" i="10"/>
  <c r="S7" i="10"/>
  <c r="E7" i="10"/>
  <c r="D7" i="10"/>
  <c r="AD6" i="10"/>
  <c r="AC6" i="10"/>
  <c r="AB6" i="10"/>
  <c r="AA6" i="10"/>
  <c r="Z6" i="10"/>
  <c r="Y6" i="10"/>
  <c r="X6" i="10"/>
  <c r="W6" i="10"/>
  <c r="V6" i="10"/>
  <c r="U6" i="10"/>
  <c r="T6" i="10"/>
  <c r="S6" i="10"/>
  <c r="E6" i="10"/>
  <c r="D6" i="10"/>
  <c r="AD17" i="9"/>
  <c r="AC17" i="9"/>
  <c r="AB17" i="9"/>
  <c r="AA17" i="9"/>
  <c r="Z17" i="9"/>
  <c r="Y17" i="9"/>
  <c r="X17" i="9"/>
  <c r="W17" i="9"/>
  <c r="V17" i="9"/>
  <c r="U17" i="9"/>
  <c r="T17" i="9"/>
  <c r="S17" i="9"/>
  <c r="E17" i="9"/>
  <c r="D17" i="9"/>
  <c r="AD19" i="9"/>
  <c r="AC19" i="9"/>
  <c r="AB19" i="9"/>
  <c r="AA19" i="9"/>
  <c r="Z19" i="9"/>
  <c r="Y19" i="9"/>
  <c r="X19" i="9"/>
  <c r="W19" i="9"/>
  <c r="V19" i="9"/>
  <c r="U19" i="9"/>
  <c r="T19" i="9"/>
  <c r="S19" i="9"/>
  <c r="E19" i="9"/>
  <c r="D19" i="9"/>
  <c r="AD13" i="9"/>
  <c r="AC13" i="9"/>
  <c r="AB13" i="9"/>
  <c r="AA13" i="9"/>
  <c r="Z13" i="9"/>
  <c r="Y13" i="9"/>
  <c r="X13" i="9"/>
  <c r="W13" i="9"/>
  <c r="V13" i="9"/>
  <c r="U13" i="9"/>
  <c r="T13" i="9"/>
  <c r="S13" i="9"/>
  <c r="E13" i="9"/>
  <c r="D13" i="9"/>
  <c r="AD10" i="9"/>
  <c r="AC10" i="9"/>
  <c r="AB10" i="9"/>
  <c r="AA10" i="9"/>
  <c r="Z10" i="9"/>
  <c r="Y10" i="9"/>
  <c r="X10" i="9"/>
  <c r="W10" i="9"/>
  <c r="V10" i="9"/>
  <c r="U10" i="9"/>
  <c r="T10" i="9"/>
  <c r="S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E9" i="9"/>
  <c r="D9" i="9"/>
  <c r="AD16" i="9"/>
  <c r="AC16" i="9"/>
  <c r="AB16" i="9"/>
  <c r="AA16" i="9"/>
  <c r="Z16" i="9"/>
  <c r="Y16" i="9"/>
  <c r="X16" i="9"/>
  <c r="W16" i="9"/>
  <c r="V16" i="9"/>
  <c r="U16" i="9"/>
  <c r="T16" i="9"/>
  <c r="S16" i="9"/>
  <c r="E16" i="9"/>
  <c r="D16" i="9"/>
  <c r="AD22" i="9"/>
  <c r="AC22" i="9"/>
  <c r="AB22" i="9"/>
  <c r="AA22" i="9"/>
  <c r="Z22" i="9"/>
  <c r="Y22" i="9"/>
  <c r="X22" i="9"/>
  <c r="W22" i="9"/>
  <c r="V22" i="9"/>
  <c r="U22" i="9"/>
  <c r="T22" i="9"/>
  <c r="S22" i="9"/>
  <c r="E22" i="9"/>
  <c r="D22" i="9"/>
  <c r="AD12" i="9"/>
  <c r="AC12" i="9"/>
  <c r="AB12" i="9"/>
  <c r="AA12" i="9"/>
  <c r="Z12" i="9"/>
  <c r="Y12" i="9"/>
  <c r="X12" i="9"/>
  <c r="W12" i="9"/>
  <c r="V12" i="9"/>
  <c r="U12" i="9"/>
  <c r="T12" i="9"/>
  <c r="S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E11" i="9"/>
  <c r="D11" i="9"/>
  <c r="AD21" i="9"/>
  <c r="AC21" i="9"/>
  <c r="AB21" i="9"/>
  <c r="AA21" i="9"/>
  <c r="Z21" i="9"/>
  <c r="Y21" i="9"/>
  <c r="X21" i="9"/>
  <c r="W21" i="9"/>
  <c r="V21" i="9"/>
  <c r="U21" i="9"/>
  <c r="T21" i="9"/>
  <c r="S21" i="9"/>
  <c r="E21" i="9"/>
  <c r="D21" i="9"/>
  <c r="AD15" i="9"/>
  <c r="AC15" i="9"/>
  <c r="AB15" i="9"/>
  <c r="AA15" i="9"/>
  <c r="Z15" i="9"/>
  <c r="Y15" i="9"/>
  <c r="X15" i="9"/>
  <c r="W15" i="9"/>
  <c r="V15" i="9"/>
  <c r="U15" i="9"/>
  <c r="T15" i="9"/>
  <c r="S15" i="9"/>
  <c r="E15" i="9"/>
  <c r="D15" i="9"/>
  <c r="AD18" i="9"/>
  <c r="AC18" i="9"/>
  <c r="AB18" i="9"/>
  <c r="AA18" i="9"/>
  <c r="Z18" i="9"/>
  <c r="Y18" i="9"/>
  <c r="X18" i="9"/>
  <c r="W18" i="9"/>
  <c r="V18" i="9"/>
  <c r="U18" i="9"/>
  <c r="T18" i="9"/>
  <c r="S18" i="9"/>
  <c r="E18" i="9"/>
  <c r="D18" i="9"/>
  <c r="AD23" i="9"/>
  <c r="AC23" i="9"/>
  <c r="AB23" i="9"/>
  <c r="AA23" i="9"/>
  <c r="Z23" i="9"/>
  <c r="Y23" i="9"/>
  <c r="X23" i="9"/>
  <c r="W23" i="9"/>
  <c r="V23" i="9"/>
  <c r="U23" i="9"/>
  <c r="T23" i="9"/>
  <c r="S23" i="9"/>
  <c r="E23" i="9"/>
  <c r="D23" i="9"/>
  <c r="AD20" i="9"/>
  <c r="AC20" i="9"/>
  <c r="AB20" i="9"/>
  <c r="AA20" i="9"/>
  <c r="Z20" i="9"/>
  <c r="Y20" i="9"/>
  <c r="X20" i="9"/>
  <c r="W20" i="9"/>
  <c r="V20" i="9"/>
  <c r="U20" i="9"/>
  <c r="T20" i="9"/>
  <c r="S20" i="9"/>
  <c r="E20" i="9"/>
  <c r="D20" i="9"/>
  <c r="AD8" i="9"/>
  <c r="AC8" i="9"/>
  <c r="AB8" i="9"/>
  <c r="AA8" i="9"/>
  <c r="Z8" i="9"/>
  <c r="Y8" i="9"/>
  <c r="X8" i="9"/>
  <c r="W8" i="9"/>
  <c r="V8" i="9"/>
  <c r="U8" i="9"/>
  <c r="T8" i="9"/>
  <c r="S8" i="9"/>
  <c r="E8" i="9"/>
  <c r="D8" i="9"/>
  <c r="AD24" i="9"/>
  <c r="AC24" i="9"/>
  <c r="AB24" i="9"/>
  <c r="AA24" i="9"/>
  <c r="Z24" i="9"/>
  <c r="Y24" i="9"/>
  <c r="X24" i="9"/>
  <c r="W24" i="9"/>
  <c r="V24" i="9"/>
  <c r="U24" i="9"/>
  <c r="T24" i="9"/>
  <c r="S24" i="9"/>
  <c r="E24" i="9"/>
  <c r="D24" i="9"/>
  <c r="AD14" i="9"/>
  <c r="AC14" i="9"/>
  <c r="AB14" i="9"/>
  <c r="AA14" i="9"/>
  <c r="Z14" i="9"/>
  <c r="Y14" i="9"/>
  <c r="X14" i="9"/>
  <c r="W14" i="9"/>
  <c r="V14" i="9"/>
  <c r="U14" i="9"/>
  <c r="T14" i="9"/>
  <c r="S14" i="9"/>
  <c r="E14" i="9"/>
  <c r="D14" i="9"/>
  <c r="AD7" i="9"/>
  <c r="AC7" i="9"/>
  <c r="AB7" i="9"/>
  <c r="AA7" i="9"/>
  <c r="Z7" i="9"/>
  <c r="Y7" i="9"/>
  <c r="X7" i="9"/>
  <c r="W7" i="9"/>
  <c r="V7" i="9"/>
  <c r="U7" i="9"/>
  <c r="T7" i="9"/>
  <c r="S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E6" i="9"/>
  <c r="D6" i="9"/>
  <c r="AD18" i="8"/>
  <c r="AC18" i="8"/>
  <c r="AB18" i="8"/>
  <c r="AA18" i="8"/>
  <c r="Z18" i="8"/>
  <c r="Y18" i="8"/>
  <c r="X18" i="8"/>
  <c r="W18" i="8"/>
  <c r="V18" i="8"/>
  <c r="U18" i="8"/>
  <c r="T18" i="8"/>
  <c r="S18" i="8"/>
  <c r="E18" i="8"/>
  <c r="D18" i="8"/>
  <c r="AD19" i="8"/>
  <c r="AC19" i="8"/>
  <c r="AB19" i="8"/>
  <c r="AA19" i="8"/>
  <c r="Z19" i="8"/>
  <c r="Y19" i="8"/>
  <c r="X19" i="8"/>
  <c r="W19" i="8"/>
  <c r="V19" i="8"/>
  <c r="U19" i="8"/>
  <c r="T19" i="8"/>
  <c r="S19" i="8"/>
  <c r="E19" i="8"/>
  <c r="D19" i="8"/>
  <c r="AD17" i="8"/>
  <c r="AC17" i="8"/>
  <c r="AB17" i="8"/>
  <c r="AA17" i="8"/>
  <c r="Z17" i="8"/>
  <c r="Y17" i="8"/>
  <c r="X17" i="8"/>
  <c r="W17" i="8"/>
  <c r="V17" i="8"/>
  <c r="U17" i="8"/>
  <c r="T17" i="8"/>
  <c r="S17" i="8"/>
  <c r="E17" i="8"/>
  <c r="D17" i="8"/>
  <c r="AD11" i="8"/>
  <c r="AC11" i="8"/>
  <c r="AB11" i="8"/>
  <c r="AA11" i="8"/>
  <c r="Z11" i="8"/>
  <c r="Y11" i="8"/>
  <c r="X11" i="8"/>
  <c r="W11" i="8"/>
  <c r="V11" i="8"/>
  <c r="U11" i="8"/>
  <c r="T11" i="8"/>
  <c r="S11" i="8"/>
  <c r="E11" i="8"/>
  <c r="D11" i="8"/>
  <c r="AD10" i="8"/>
  <c r="AC10" i="8"/>
  <c r="AB10" i="8"/>
  <c r="AA10" i="8"/>
  <c r="Z10" i="8"/>
  <c r="Y10" i="8"/>
  <c r="X10" i="8"/>
  <c r="W10" i="8"/>
  <c r="V10" i="8"/>
  <c r="U10" i="8"/>
  <c r="T10" i="8"/>
  <c r="S10" i="8"/>
  <c r="E10" i="8"/>
  <c r="D10" i="8"/>
  <c r="AD14" i="8"/>
  <c r="AC14" i="8"/>
  <c r="AB14" i="8"/>
  <c r="AA14" i="8"/>
  <c r="Z14" i="8"/>
  <c r="Y14" i="8"/>
  <c r="X14" i="8"/>
  <c r="W14" i="8"/>
  <c r="V14" i="8"/>
  <c r="U14" i="8"/>
  <c r="T14" i="8"/>
  <c r="S14" i="8"/>
  <c r="E14" i="8"/>
  <c r="D14" i="8"/>
  <c r="AD24" i="8"/>
  <c r="AC24" i="8"/>
  <c r="AB24" i="8"/>
  <c r="AA24" i="8"/>
  <c r="Z24" i="8"/>
  <c r="Y24" i="8"/>
  <c r="X24" i="8"/>
  <c r="W24" i="8"/>
  <c r="V24" i="8"/>
  <c r="U24" i="8"/>
  <c r="T24" i="8"/>
  <c r="S24" i="8"/>
  <c r="E24" i="8"/>
  <c r="D24" i="8"/>
  <c r="AD9" i="8"/>
  <c r="AC9" i="8"/>
  <c r="AB9" i="8"/>
  <c r="AA9" i="8"/>
  <c r="Z9" i="8"/>
  <c r="Y9" i="8"/>
  <c r="X9" i="8"/>
  <c r="W9" i="8"/>
  <c r="V9" i="8"/>
  <c r="U9" i="8"/>
  <c r="T9" i="8"/>
  <c r="S9" i="8"/>
  <c r="E9" i="8"/>
  <c r="D9" i="8"/>
  <c r="AD8" i="8"/>
  <c r="AC8" i="8"/>
  <c r="AB8" i="8"/>
  <c r="AA8" i="8"/>
  <c r="Z8" i="8"/>
  <c r="Y8" i="8"/>
  <c r="X8" i="8"/>
  <c r="W8" i="8"/>
  <c r="V8" i="8"/>
  <c r="U8" i="8"/>
  <c r="T8" i="8"/>
  <c r="S8" i="8"/>
  <c r="E8" i="8"/>
  <c r="D8" i="8"/>
  <c r="AD23" i="8"/>
  <c r="AC23" i="8"/>
  <c r="AB23" i="8"/>
  <c r="AA23" i="8"/>
  <c r="Z23" i="8"/>
  <c r="Y23" i="8"/>
  <c r="X23" i="8"/>
  <c r="W23" i="8"/>
  <c r="V23" i="8"/>
  <c r="U23" i="8"/>
  <c r="T23" i="8"/>
  <c r="S23" i="8"/>
  <c r="E23" i="8"/>
  <c r="D23" i="8"/>
  <c r="AD16" i="8"/>
  <c r="AC16" i="8"/>
  <c r="AB16" i="8"/>
  <c r="AA16" i="8"/>
  <c r="Z16" i="8"/>
  <c r="Y16" i="8"/>
  <c r="X16" i="8"/>
  <c r="W16" i="8"/>
  <c r="V16" i="8"/>
  <c r="U16" i="8"/>
  <c r="T16" i="8"/>
  <c r="S16" i="8"/>
  <c r="E16" i="8"/>
  <c r="D16" i="8"/>
  <c r="AD13" i="8"/>
  <c r="AC13" i="8"/>
  <c r="AB13" i="8"/>
  <c r="AA13" i="8"/>
  <c r="Z13" i="8"/>
  <c r="Y13" i="8"/>
  <c r="X13" i="8"/>
  <c r="W13" i="8"/>
  <c r="V13" i="8"/>
  <c r="U13" i="8"/>
  <c r="T13" i="8"/>
  <c r="S13" i="8"/>
  <c r="E13" i="8"/>
  <c r="D13" i="8"/>
  <c r="AD21" i="8"/>
  <c r="AC21" i="8"/>
  <c r="AB21" i="8"/>
  <c r="AA21" i="8"/>
  <c r="Z21" i="8"/>
  <c r="Y21" i="8"/>
  <c r="X21" i="8"/>
  <c r="W21" i="8"/>
  <c r="V21" i="8"/>
  <c r="U21" i="8"/>
  <c r="T21" i="8"/>
  <c r="S21" i="8"/>
  <c r="E21" i="8"/>
  <c r="D21" i="8"/>
  <c r="AD22" i="8"/>
  <c r="AC22" i="8"/>
  <c r="AB22" i="8"/>
  <c r="AA22" i="8"/>
  <c r="Z22" i="8"/>
  <c r="Y22" i="8"/>
  <c r="X22" i="8"/>
  <c r="W22" i="8"/>
  <c r="V22" i="8"/>
  <c r="U22" i="8"/>
  <c r="T22" i="8"/>
  <c r="S22" i="8"/>
  <c r="E22" i="8"/>
  <c r="D22" i="8"/>
  <c r="AD15" i="8"/>
  <c r="AC15" i="8"/>
  <c r="AB15" i="8"/>
  <c r="AA15" i="8"/>
  <c r="Z15" i="8"/>
  <c r="Y15" i="8"/>
  <c r="X15" i="8"/>
  <c r="W15" i="8"/>
  <c r="V15" i="8"/>
  <c r="U15" i="8"/>
  <c r="T15" i="8"/>
  <c r="S15" i="8"/>
  <c r="E15" i="8"/>
  <c r="D15" i="8"/>
  <c r="AD20" i="8"/>
  <c r="AC20" i="8"/>
  <c r="AB20" i="8"/>
  <c r="AA20" i="8"/>
  <c r="Z20" i="8"/>
  <c r="Y20" i="8"/>
  <c r="X20" i="8"/>
  <c r="W20" i="8"/>
  <c r="V20" i="8"/>
  <c r="U20" i="8"/>
  <c r="T20" i="8"/>
  <c r="S20" i="8"/>
  <c r="E20" i="8"/>
  <c r="D20" i="8"/>
  <c r="AD12" i="8"/>
  <c r="AC12" i="8"/>
  <c r="AB12" i="8"/>
  <c r="AA12" i="8"/>
  <c r="Z12" i="8"/>
  <c r="Y12" i="8"/>
  <c r="X12" i="8"/>
  <c r="W12" i="8"/>
  <c r="V12" i="8"/>
  <c r="U12" i="8"/>
  <c r="T12" i="8"/>
  <c r="S12" i="8"/>
  <c r="E12" i="8"/>
  <c r="D12" i="8"/>
  <c r="AD7" i="8"/>
  <c r="AC7" i="8"/>
  <c r="AB7" i="8"/>
  <c r="AA7" i="8"/>
  <c r="Z7" i="8"/>
  <c r="Y7" i="8"/>
  <c r="X7" i="8"/>
  <c r="W7" i="8"/>
  <c r="V7" i="8"/>
  <c r="U7" i="8"/>
  <c r="T7" i="8"/>
  <c r="S7" i="8"/>
  <c r="E7" i="8"/>
  <c r="D7" i="8"/>
  <c r="AD6" i="8"/>
  <c r="AC6" i="8"/>
  <c r="AB6" i="8"/>
  <c r="AA6" i="8"/>
  <c r="Z6" i="8"/>
  <c r="Y6" i="8"/>
  <c r="X6" i="8"/>
  <c r="W6" i="8"/>
  <c r="V6" i="8"/>
  <c r="U6" i="8"/>
  <c r="T6" i="8"/>
  <c r="S6" i="8"/>
  <c r="E6" i="8"/>
  <c r="D6" i="8"/>
  <c r="AD14" i="7"/>
  <c r="AC14" i="7"/>
  <c r="AB14" i="7"/>
  <c r="AA14" i="7"/>
  <c r="Z14" i="7"/>
  <c r="Y14" i="7"/>
  <c r="X14" i="7"/>
  <c r="W14" i="7"/>
  <c r="V14" i="7"/>
  <c r="U14" i="7"/>
  <c r="T14" i="7"/>
  <c r="S14" i="7"/>
  <c r="E14" i="7"/>
  <c r="D14" i="7"/>
  <c r="AD22" i="7"/>
  <c r="AC22" i="7"/>
  <c r="AB22" i="7"/>
  <c r="AA22" i="7"/>
  <c r="Z22" i="7"/>
  <c r="Y22" i="7"/>
  <c r="X22" i="7"/>
  <c r="W22" i="7"/>
  <c r="V22" i="7"/>
  <c r="U22" i="7"/>
  <c r="T22" i="7"/>
  <c r="S22" i="7"/>
  <c r="E22" i="7"/>
  <c r="D22" i="7"/>
  <c r="AD16" i="7"/>
  <c r="AC16" i="7"/>
  <c r="AB16" i="7"/>
  <c r="AA16" i="7"/>
  <c r="Z16" i="7"/>
  <c r="Y16" i="7"/>
  <c r="X16" i="7"/>
  <c r="W16" i="7"/>
  <c r="V16" i="7"/>
  <c r="U16" i="7"/>
  <c r="T16" i="7"/>
  <c r="S16" i="7"/>
  <c r="E16" i="7"/>
  <c r="D16" i="7"/>
  <c r="AD11" i="7"/>
  <c r="AC11" i="7"/>
  <c r="AB11" i="7"/>
  <c r="AA11" i="7"/>
  <c r="Z11" i="7"/>
  <c r="Y11" i="7"/>
  <c r="X11" i="7"/>
  <c r="W11" i="7"/>
  <c r="V11" i="7"/>
  <c r="U11" i="7"/>
  <c r="T11" i="7"/>
  <c r="S11" i="7"/>
  <c r="E11" i="7"/>
  <c r="D11" i="7"/>
  <c r="AD10" i="7"/>
  <c r="AC10" i="7"/>
  <c r="AB10" i="7"/>
  <c r="AA10" i="7"/>
  <c r="Z10" i="7"/>
  <c r="Y10" i="7"/>
  <c r="X10" i="7"/>
  <c r="W10" i="7"/>
  <c r="V10" i="7"/>
  <c r="U10" i="7"/>
  <c r="T10" i="7"/>
  <c r="S10" i="7"/>
  <c r="E10" i="7"/>
  <c r="D10" i="7"/>
  <c r="AD12" i="7"/>
  <c r="AC12" i="7"/>
  <c r="AB12" i="7"/>
  <c r="AA12" i="7"/>
  <c r="Z12" i="7"/>
  <c r="Y12" i="7"/>
  <c r="X12" i="7"/>
  <c r="W12" i="7"/>
  <c r="V12" i="7"/>
  <c r="U12" i="7"/>
  <c r="T12" i="7"/>
  <c r="S12" i="7"/>
  <c r="E12" i="7"/>
  <c r="D12" i="7"/>
  <c r="AD24" i="7"/>
  <c r="AC24" i="7"/>
  <c r="AB24" i="7"/>
  <c r="AA24" i="7"/>
  <c r="Z24" i="7"/>
  <c r="Y24" i="7"/>
  <c r="X24" i="7"/>
  <c r="W24" i="7"/>
  <c r="V24" i="7"/>
  <c r="U24" i="7"/>
  <c r="T24" i="7"/>
  <c r="S24" i="7"/>
  <c r="E24" i="7"/>
  <c r="D24" i="7"/>
  <c r="AD9" i="7"/>
  <c r="AC9" i="7"/>
  <c r="AB9" i="7"/>
  <c r="AA9" i="7"/>
  <c r="Z9" i="7"/>
  <c r="Y9" i="7"/>
  <c r="X9" i="7"/>
  <c r="W9" i="7"/>
  <c r="V9" i="7"/>
  <c r="U9" i="7"/>
  <c r="T9" i="7"/>
  <c r="S9" i="7"/>
  <c r="E9" i="7"/>
  <c r="D9" i="7"/>
  <c r="AD8" i="7"/>
  <c r="AC8" i="7"/>
  <c r="AB8" i="7"/>
  <c r="AA8" i="7"/>
  <c r="Z8" i="7"/>
  <c r="Y8" i="7"/>
  <c r="X8" i="7"/>
  <c r="W8" i="7"/>
  <c r="V8" i="7"/>
  <c r="U8" i="7"/>
  <c r="T8" i="7"/>
  <c r="S8" i="7"/>
  <c r="E8" i="7"/>
  <c r="D8" i="7"/>
  <c r="AD20" i="7"/>
  <c r="AC20" i="7"/>
  <c r="AB20" i="7"/>
  <c r="AA20" i="7"/>
  <c r="Z20" i="7"/>
  <c r="Y20" i="7"/>
  <c r="X20" i="7"/>
  <c r="W20" i="7"/>
  <c r="V20" i="7"/>
  <c r="U20" i="7"/>
  <c r="T20" i="7"/>
  <c r="S20" i="7"/>
  <c r="E20" i="7"/>
  <c r="D20" i="7"/>
  <c r="AD17" i="7"/>
  <c r="AC17" i="7"/>
  <c r="AB17" i="7"/>
  <c r="AA17" i="7"/>
  <c r="Z17" i="7"/>
  <c r="Y17" i="7"/>
  <c r="X17" i="7"/>
  <c r="W17" i="7"/>
  <c r="V17" i="7"/>
  <c r="U17" i="7"/>
  <c r="T17" i="7"/>
  <c r="S17" i="7"/>
  <c r="E17" i="7"/>
  <c r="D17" i="7"/>
  <c r="AD19" i="7"/>
  <c r="AC19" i="7"/>
  <c r="AB19" i="7"/>
  <c r="AA19" i="7"/>
  <c r="Z19" i="7"/>
  <c r="Y19" i="7"/>
  <c r="X19" i="7"/>
  <c r="W19" i="7"/>
  <c r="V19" i="7"/>
  <c r="U19" i="7"/>
  <c r="T19" i="7"/>
  <c r="S19" i="7"/>
  <c r="E19" i="7"/>
  <c r="D19" i="7"/>
  <c r="AD21" i="7"/>
  <c r="AC21" i="7"/>
  <c r="AB21" i="7"/>
  <c r="AA21" i="7"/>
  <c r="Z21" i="7"/>
  <c r="Y21" i="7"/>
  <c r="X21" i="7"/>
  <c r="W21" i="7"/>
  <c r="V21" i="7"/>
  <c r="U21" i="7"/>
  <c r="T21" i="7"/>
  <c r="S21" i="7"/>
  <c r="E21" i="7"/>
  <c r="D21" i="7"/>
  <c r="AD18" i="7"/>
  <c r="AC18" i="7"/>
  <c r="AB18" i="7"/>
  <c r="AA18" i="7"/>
  <c r="Z18" i="7"/>
  <c r="Y18" i="7"/>
  <c r="X18" i="7"/>
  <c r="W18" i="7"/>
  <c r="V18" i="7"/>
  <c r="U18" i="7"/>
  <c r="T18" i="7"/>
  <c r="S18" i="7"/>
  <c r="E18" i="7"/>
  <c r="D18" i="7"/>
  <c r="AD15" i="7"/>
  <c r="AC15" i="7"/>
  <c r="AB15" i="7"/>
  <c r="AA15" i="7"/>
  <c r="Z15" i="7"/>
  <c r="Y15" i="7"/>
  <c r="X15" i="7"/>
  <c r="W15" i="7"/>
  <c r="V15" i="7"/>
  <c r="U15" i="7"/>
  <c r="T15" i="7"/>
  <c r="S15" i="7"/>
  <c r="E15" i="7"/>
  <c r="D15" i="7"/>
  <c r="AD23" i="7"/>
  <c r="AC23" i="7"/>
  <c r="AB23" i="7"/>
  <c r="AA23" i="7"/>
  <c r="Z23" i="7"/>
  <c r="Y23" i="7"/>
  <c r="X23" i="7"/>
  <c r="W23" i="7"/>
  <c r="V23" i="7"/>
  <c r="U23" i="7"/>
  <c r="T23" i="7"/>
  <c r="S23" i="7"/>
  <c r="E23" i="7"/>
  <c r="D23" i="7"/>
  <c r="AD13" i="7"/>
  <c r="AC13" i="7"/>
  <c r="AB13" i="7"/>
  <c r="AA13" i="7"/>
  <c r="Z13" i="7"/>
  <c r="Y13" i="7"/>
  <c r="X13" i="7"/>
  <c r="W13" i="7"/>
  <c r="V13" i="7"/>
  <c r="U13" i="7"/>
  <c r="T13" i="7"/>
  <c r="S13" i="7"/>
  <c r="E13" i="7"/>
  <c r="D13" i="7"/>
  <c r="AD7" i="7"/>
  <c r="AC7" i="7"/>
  <c r="AB7" i="7"/>
  <c r="AA7" i="7"/>
  <c r="Z7" i="7"/>
  <c r="Y7" i="7"/>
  <c r="X7" i="7"/>
  <c r="W7" i="7"/>
  <c r="V7" i="7"/>
  <c r="U7" i="7"/>
  <c r="T7" i="7"/>
  <c r="S7" i="7"/>
  <c r="E7" i="7"/>
  <c r="D7" i="7"/>
  <c r="AD6" i="7"/>
  <c r="AC6" i="7"/>
  <c r="AB6" i="7"/>
  <c r="AA6" i="7"/>
  <c r="Z6" i="7"/>
  <c r="Y6" i="7"/>
  <c r="X6" i="7"/>
  <c r="W6" i="7"/>
  <c r="V6" i="7"/>
  <c r="U6" i="7"/>
  <c r="T6" i="7"/>
  <c r="S6" i="7"/>
  <c r="E6" i="7"/>
  <c r="D6" i="7"/>
  <c r="AD17" i="5"/>
  <c r="AC17" i="5"/>
  <c r="AB17" i="5"/>
  <c r="AA17" i="5"/>
  <c r="Z17" i="5"/>
  <c r="Y17" i="5"/>
  <c r="X17" i="5"/>
  <c r="W17" i="5"/>
  <c r="V17" i="5"/>
  <c r="U17" i="5"/>
  <c r="T17" i="5"/>
  <c r="S17" i="5"/>
  <c r="E17" i="5"/>
  <c r="D17" i="5"/>
  <c r="AD19" i="5"/>
  <c r="AC19" i="5"/>
  <c r="AB19" i="5"/>
  <c r="AA19" i="5"/>
  <c r="Z19" i="5"/>
  <c r="Y19" i="5"/>
  <c r="X19" i="5"/>
  <c r="W19" i="5"/>
  <c r="V19" i="5"/>
  <c r="U19" i="5"/>
  <c r="T19" i="5"/>
  <c r="S19" i="5"/>
  <c r="E19" i="5"/>
  <c r="D19" i="5"/>
  <c r="AD16" i="5"/>
  <c r="AC16" i="5"/>
  <c r="AB16" i="5"/>
  <c r="AA16" i="5"/>
  <c r="Z16" i="5"/>
  <c r="Y16" i="5"/>
  <c r="X16" i="5"/>
  <c r="W16" i="5"/>
  <c r="V16" i="5"/>
  <c r="U16" i="5"/>
  <c r="T16" i="5"/>
  <c r="S16" i="5"/>
  <c r="E16" i="5"/>
  <c r="D16" i="5"/>
  <c r="AD11" i="5"/>
  <c r="AC11" i="5"/>
  <c r="AB11" i="5"/>
  <c r="AA11" i="5"/>
  <c r="Z11" i="5"/>
  <c r="Y11" i="5"/>
  <c r="X11" i="5"/>
  <c r="W11" i="5"/>
  <c r="V11" i="5"/>
  <c r="U11" i="5"/>
  <c r="T11" i="5"/>
  <c r="S11" i="5"/>
  <c r="E11" i="5"/>
  <c r="D11" i="5"/>
  <c r="AD10" i="5"/>
  <c r="AC10" i="5"/>
  <c r="AB10" i="5"/>
  <c r="AA10" i="5"/>
  <c r="Z10" i="5"/>
  <c r="Y10" i="5"/>
  <c r="X10" i="5"/>
  <c r="W10" i="5"/>
  <c r="V10" i="5"/>
  <c r="U10" i="5"/>
  <c r="T10" i="5"/>
  <c r="S10" i="5"/>
  <c r="E10" i="5"/>
  <c r="D10" i="5"/>
  <c r="AD14" i="5"/>
  <c r="AC14" i="5"/>
  <c r="AB14" i="5"/>
  <c r="AA14" i="5"/>
  <c r="Z14" i="5"/>
  <c r="Y14" i="5"/>
  <c r="X14" i="5"/>
  <c r="W14" i="5"/>
  <c r="V14" i="5"/>
  <c r="U14" i="5"/>
  <c r="T14" i="5"/>
  <c r="S14" i="5"/>
  <c r="E14" i="5"/>
  <c r="D14" i="5"/>
  <c r="AD22" i="5"/>
  <c r="AC22" i="5"/>
  <c r="AB22" i="5"/>
  <c r="AA22" i="5"/>
  <c r="Z22" i="5"/>
  <c r="Y22" i="5"/>
  <c r="X22" i="5"/>
  <c r="W22" i="5"/>
  <c r="V22" i="5"/>
  <c r="U22" i="5"/>
  <c r="T22" i="5"/>
  <c r="S22" i="5"/>
  <c r="E22" i="5"/>
  <c r="D22" i="5"/>
  <c r="AD9" i="5"/>
  <c r="AC9" i="5"/>
  <c r="AB9" i="5"/>
  <c r="AA9" i="5"/>
  <c r="Z9" i="5"/>
  <c r="Y9" i="5"/>
  <c r="X9" i="5"/>
  <c r="W9" i="5"/>
  <c r="V9" i="5"/>
  <c r="U9" i="5"/>
  <c r="T9" i="5"/>
  <c r="S9" i="5"/>
  <c r="E9" i="5"/>
  <c r="D9" i="5"/>
  <c r="AD8" i="5"/>
  <c r="AC8" i="5"/>
  <c r="AB8" i="5"/>
  <c r="AA8" i="5"/>
  <c r="Z8" i="5"/>
  <c r="Y8" i="5"/>
  <c r="X8" i="5"/>
  <c r="W8" i="5"/>
  <c r="V8" i="5"/>
  <c r="U8" i="5"/>
  <c r="T8" i="5"/>
  <c r="S8" i="5"/>
  <c r="E8" i="5"/>
  <c r="D8" i="5"/>
  <c r="AD21" i="5"/>
  <c r="AC21" i="5"/>
  <c r="AB21" i="5"/>
  <c r="AA21" i="5"/>
  <c r="Z21" i="5"/>
  <c r="Y21" i="5"/>
  <c r="X21" i="5"/>
  <c r="W21" i="5"/>
  <c r="V21" i="5"/>
  <c r="U21" i="5"/>
  <c r="T21" i="5"/>
  <c r="S21" i="5"/>
  <c r="E21" i="5"/>
  <c r="D21" i="5"/>
  <c r="AD15" i="5"/>
  <c r="AC15" i="5"/>
  <c r="AB15" i="5"/>
  <c r="AA15" i="5"/>
  <c r="Z15" i="5"/>
  <c r="Y15" i="5"/>
  <c r="X15" i="5"/>
  <c r="W15" i="5"/>
  <c r="V15" i="5"/>
  <c r="U15" i="5"/>
  <c r="T15" i="5"/>
  <c r="S15" i="5"/>
  <c r="E15" i="5"/>
  <c r="D15" i="5"/>
  <c r="AD18" i="5"/>
  <c r="AC18" i="5"/>
  <c r="AB18" i="5"/>
  <c r="AA18" i="5"/>
  <c r="Z18" i="5"/>
  <c r="Y18" i="5"/>
  <c r="X18" i="5"/>
  <c r="W18" i="5"/>
  <c r="V18" i="5"/>
  <c r="U18" i="5"/>
  <c r="T18" i="5"/>
  <c r="S18" i="5"/>
  <c r="E18" i="5"/>
  <c r="D18" i="5"/>
  <c r="AD20" i="5"/>
  <c r="AC20" i="5"/>
  <c r="AB20" i="5"/>
  <c r="AA20" i="5"/>
  <c r="Z20" i="5"/>
  <c r="Y20" i="5"/>
  <c r="X20" i="5"/>
  <c r="W20" i="5"/>
  <c r="V20" i="5"/>
  <c r="U20" i="5"/>
  <c r="T20" i="5"/>
  <c r="S20" i="5"/>
  <c r="E20" i="5"/>
  <c r="D20" i="5"/>
  <c r="AD24" i="5"/>
  <c r="AC24" i="5"/>
  <c r="AB24" i="5"/>
  <c r="AA24" i="5"/>
  <c r="Z24" i="5"/>
  <c r="Y24" i="5"/>
  <c r="X24" i="5"/>
  <c r="W24" i="5"/>
  <c r="V24" i="5"/>
  <c r="U24" i="5"/>
  <c r="T24" i="5"/>
  <c r="S24" i="5"/>
  <c r="E24" i="5"/>
  <c r="D24" i="5"/>
  <c r="AD12" i="5"/>
  <c r="AC12" i="5"/>
  <c r="AB12" i="5"/>
  <c r="AA12" i="5"/>
  <c r="Z12" i="5"/>
  <c r="Y12" i="5"/>
  <c r="X12" i="5"/>
  <c r="W12" i="5"/>
  <c r="V12" i="5"/>
  <c r="U12" i="5"/>
  <c r="T12" i="5"/>
  <c r="S12" i="5"/>
  <c r="E12" i="5"/>
  <c r="D12" i="5"/>
  <c r="AD23" i="5"/>
  <c r="AC23" i="5"/>
  <c r="AB23" i="5"/>
  <c r="AA23" i="5"/>
  <c r="Z23" i="5"/>
  <c r="Y23" i="5"/>
  <c r="X23" i="5"/>
  <c r="W23" i="5"/>
  <c r="V23" i="5"/>
  <c r="U23" i="5"/>
  <c r="T23" i="5"/>
  <c r="S23" i="5"/>
  <c r="E23" i="5"/>
  <c r="D23" i="5"/>
  <c r="AD13" i="5"/>
  <c r="AC13" i="5"/>
  <c r="AB13" i="5"/>
  <c r="AA13" i="5"/>
  <c r="Z13" i="5"/>
  <c r="Y13" i="5"/>
  <c r="X13" i="5"/>
  <c r="W13" i="5"/>
  <c r="V13" i="5"/>
  <c r="U13" i="5"/>
  <c r="T13" i="5"/>
  <c r="S13" i="5"/>
  <c r="E13" i="5"/>
  <c r="D13" i="5"/>
  <c r="AD7" i="5"/>
  <c r="AC7" i="5"/>
  <c r="AB7" i="5"/>
  <c r="AA7" i="5"/>
  <c r="Z7" i="5"/>
  <c r="Y7" i="5"/>
  <c r="X7" i="5"/>
  <c r="W7" i="5"/>
  <c r="V7" i="5"/>
  <c r="U7" i="5"/>
  <c r="T7" i="5"/>
  <c r="S7" i="5"/>
  <c r="E7" i="5"/>
  <c r="D7" i="5"/>
  <c r="AD6" i="5"/>
  <c r="AC6" i="5"/>
  <c r="AB6" i="5"/>
  <c r="AA6" i="5"/>
  <c r="Z6" i="5"/>
  <c r="Y6" i="5"/>
  <c r="X6" i="5"/>
  <c r="W6" i="5"/>
  <c r="V6" i="5"/>
  <c r="U6" i="5"/>
  <c r="T6" i="5"/>
  <c r="S6" i="5"/>
  <c r="E6" i="5"/>
  <c r="D6" i="5"/>
  <c r="R23" i="1"/>
  <c r="S23" i="1"/>
  <c r="T23" i="1"/>
  <c r="U23" i="1"/>
  <c r="V23" i="1"/>
  <c r="W23" i="1"/>
  <c r="X23" i="1"/>
  <c r="Y23" i="1"/>
  <c r="R26" i="1"/>
  <c r="S26" i="1"/>
  <c r="T26" i="1"/>
  <c r="U26" i="1"/>
  <c r="V26" i="1"/>
  <c r="W26" i="1"/>
  <c r="X26" i="1"/>
  <c r="Y26" i="1"/>
  <c r="R27" i="1"/>
  <c r="S27" i="1"/>
  <c r="T27" i="1"/>
  <c r="U27" i="1"/>
  <c r="V27" i="1"/>
  <c r="W27" i="1"/>
  <c r="X27" i="1"/>
  <c r="Y27" i="1"/>
  <c r="R45" i="1"/>
  <c r="S45" i="1"/>
  <c r="T45" i="1"/>
  <c r="U45" i="1"/>
  <c r="V45" i="1"/>
  <c r="W45" i="1"/>
  <c r="X45" i="1"/>
  <c r="Y45" i="1"/>
  <c r="R54" i="1"/>
  <c r="S54" i="1"/>
  <c r="T54" i="1"/>
  <c r="U54" i="1"/>
  <c r="V54" i="1"/>
  <c r="W54" i="1"/>
  <c r="X54" i="1"/>
  <c r="Y54" i="1"/>
  <c r="R55" i="1"/>
  <c r="S55" i="1"/>
  <c r="T55" i="1"/>
  <c r="U55" i="1"/>
  <c r="V55" i="1"/>
  <c r="W55" i="1"/>
  <c r="X55" i="1"/>
  <c r="Y55" i="1"/>
  <c r="Z52" i="2"/>
  <c r="Y52" i="2"/>
  <c r="X52" i="2"/>
  <c r="W52" i="2"/>
  <c r="V52" i="2"/>
  <c r="U52" i="2"/>
  <c r="T52" i="2"/>
  <c r="S52" i="2"/>
  <c r="R52" i="2"/>
  <c r="Q52" i="2"/>
  <c r="P52" i="2"/>
  <c r="O52" i="2"/>
  <c r="Z51" i="2"/>
  <c r="Y51" i="2"/>
  <c r="X51" i="2"/>
  <c r="W51" i="2"/>
  <c r="V51" i="2"/>
  <c r="U51" i="2"/>
  <c r="T51" i="2"/>
  <c r="S51" i="2"/>
  <c r="R51" i="2"/>
  <c r="Q51" i="2"/>
  <c r="P51" i="2"/>
  <c r="O51" i="2"/>
  <c r="Z50" i="2"/>
  <c r="Y50" i="2"/>
  <c r="X50" i="2"/>
  <c r="W50" i="2"/>
  <c r="V50" i="2"/>
  <c r="U50" i="2"/>
  <c r="T50" i="2"/>
  <c r="S50" i="2"/>
  <c r="R50" i="2"/>
  <c r="Q50" i="2"/>
  <c r="P50" i="2"/>
  <c r="O50" i="2"/>
  <c r="Z49" i="2"/>
  <c r="Y49" i="2"/>
  <c r="X49" i="2"/>
  <c r="W49" i="2"/>
  <c r="V49" i="2"/>
  <c r="U49" i="2"/>
  <c r="T49" i="2"/>
  <c r="S49" i="2"/>
  <c r="R49" i="2"/>
  <c r="Q49" i="2"/>
  <c r="P49" i="2"/>
  <c r="O49" i="2"/>
  <c r="Z48" i="2"/>
  <c r="Y48" i="2"/>
  <c r="X48" i="2"/>
  <c r="W48" i="2"/>
  <c r="V48" i="2"/>
  <c r="U48" i="2"/>
  <c r="T48" i="2"/>
  <c r="S48" i="2"/>
  <c r="R48" i="2"/>
  <c r="Q48" i="2"/>
  <c r="P48" i="2"/>
  <c r="O48" i="2"/>
  <c r="Z47" i="2"/>
  <c r="Y47" i="2"/>
  <c r="X47" i="2"/>
  <c r="W47" i="2"/>
  <c r="V47" i="2"/>
  <c r="U47" i="2"/>
  <c r="T47" i="2"/>
  <c r="S47" i="2"/>
  <c r="R47" i="2"/>
  <c r="Q47" i="2"/>
  <c r="P47" i="2"/>
  <c r="O47" i="2"/>
  <c r="Z46" i="2"/>
  <c r="Y46" i="2"/>
  <c r="X46" i="2"/>
  <c r="W46" i="2"/>
  <c r="V46" i="2"/>
  <c r="U46" i="2"/>
  <c r="T46" i="2"/>
  <c r="S46" i="2"/>
  <c r="R46" i="2"/>
  <c r="Q46" i="2"/>
  <c r="P46" i="2"/>
  <c r="O46" i="2"/>
  <c r="Z45" i="2"/>
  <c r="Y45" i="2"/>
  <c r="X45" i="2"/>
  <c r="W45" i="2"/>
  <c r="V45" i="2"/>
  <c r="U45" i="2"/>
  <c r="T45" i="2"/>
  <c r="S45" i="2"/>
  <c r="R45" i="2"/>
  <c r="Q45" i="2"/>
  <c r="P45" i="2"/>
  <c r="O45" i="2"/>
  <c r="Z44" i="2"/>
  <c r="Y44" i="2"/>
  <c r="X44" i="2"/>
  <c r="W44" i="2"/>
  <c r="V44" i="2"/>
  <c r="U44" i="2"/>
  <c r="T44" i="2"/>
  <c r="S44" i="2"/>
  <c r="R44" i="2"/>
  <c r="Q44" i="2"/>
  <c r="P44" i="2"/>
  <c r="O44" i="2"/>
  <c r="Z43" i="2"/>
  <c r="Y43" i="2"/>
  <c r="X43" i="2"/>
  <c r="W43" i="2"/>
  <c r="V43" i="2"/>
  <c r="U43" i="2"/>
  <c r="T43" i="2"/>
  <c r="S43" i="2"/>
  <c r="R43" i="2"/>
  <c r="Q43" i="2"/>
  <c r="P43" i="2"/>
  <c r="O43" i="2"/>
  <c r="Z42" i="2"/>
  <c r="Y42" i="2"/>
  <c r="X42" i="2"/>
  <c r="W42" i="2"/>
  <c r="V42" i="2"/>
  <c r="U42" i="2"/>
  <c r="T42" i="2"/>
  <c r="S42" i="2"/>
  <c r="R42" i="2"/>
  <c r="Q42" i="2"/>
  <c r="P42" i="2"/>
  <c r="O42" i="2"/>
  <c r="Z41" i="2"/>
  <c r="Y41" i="2"/>
  <c r="X41" i="2"/>
  <c r="W41" i="2"/>
  <c r="V41" i="2"/>
  <c r="U41" i="2"/>
  <c r="T41" i="2"/>
  <c r="S41" i="2"/>
  <c r="R41" i="2"/>
  <c r="Q41" i="2"/>
  <c r="P41" i="2"/>
  <c r="O41" i="2"/>
  <c r="Z40" i="2"/>
  <c r="Y40" i="2"/>
  <c r="X40" i="2"/>
  <c r="W40" i="2"/>
  <c r="V40" i="2"/>
  <c r="U40" i="2"/>
  <c r="T40" i="2"/>
  <c r="S40" i="2"/>
  <c r="R40" i="2"/>
  <c r="Q40" i="2"/>
  <c r="P40" i="2"/>
  <c r="O40" i="2"/>
  <c r="Z39" i="2"/>
  <c r="Y39" i="2"/>
  <c r="X39" i="2"/>
  <c r="W39" i="2"/>
  <c r="V39" i="2"/>
  <c r="U39" i="2"/>
  <c r="T39" i="2"/>
  <c r="S39" i="2"/>
  <c r="R39" i="2"/>
  <c r="Q39" i="2"/>
  <c r="P39" i="2"/>
  <c r="O39" i="2"/>
  <c r="Z38" i="2"/>
  <c r="Y38" i="2"/>
  <c r="X38" i="2"/>
  <c r="W38" i="2"/>
  <c r="V38" i="2"/>
  <c r="U38" i="2"/>
  <c r="T38" i="2"/>
  <c r="S38" i="2"/>
  <c r="R38" i="2"/>
  <c r="Q38" i="2"/>
  <c r="P38" i="2"/>
  <c r="O38" i="2"/>
  <c r="Z37" i="2"/>
  <c r="Y37" i="2"/>
  <c r="X37" i="2"/>
  <c r="W37" i="2"/>
  <c r="V37" i="2"/>
  <c r="U37" i="2"/>
  <c r="T37" i="2"/>
  <c r="S37" i="2"/>
  <c r="R37" i="2"/>
  <c r="Q37" i="2"/>
  <c r="P37" i="2"/>
  <c r="O37" i="2"/>
  <c r="Z36" i="2"/>
  <c r="Y36" i="2"/>
  <c r="X36" i="2"/>
  <c r="W36" i="2"/>
  <c r="V36" i="2"/>
  <c r="U36" i="2"/>
  <c r="T36" i="2"/>
  <c r="S36" i="2"/>
  <c r="R36" i="2"/>
  <c r="Q36" i="2"/>
  <c r="P36" i="2"/>
  <c r="O36" i="2"/>
  <c r="Z35" i="2"/>
  <c r="Y35" i="2"/>
  <c r="X35" i="2"/>
  <c r="W35" i="2"/>
  <c r="V35" i="2"/>
  <c r="U35" i="2"/>
  <c r="T35" i="2"/>
  <c r="S35" i="2"/>
  <c r="R35" i="2"/>
  <c r="Q35" i="2"/>
  <c r="P35" i="2"/>
  <c r="O35" i="2"/>
  <c r="Z34" i="2"/>
  <c r="Y34" i="2"/>
  <c r="X34" i="2"/>
  <c r="W34" i="2"/>
  <c r="V34" i="2"/>
  <c r="U34" i="2"/>
  <c r="T34" i="2"/>
  <c r="S34" i="2"/>
  <c r="R34" i="2"/>
  <c r="Q34" i="2"/>
  <c r="P34" i="2"/>
  <c r="O34" i="2"/>
  <c r="Z33" i="2"/>
  <c r="Y33" i="2"/>
  <c r="X33" i="2"/>
  <c r="W33" i="2"/>
  <c r="V33" i="2"/>
  <c r="U33" i="2"/>
  <c r="T33" i="2"/>
  <c r="S33" i="2"/>
  <c r="R33" i="2"/>
  <c r="Q33" i="2"/>
  <c r="P33" i="2"/>
  <c r="O33" i="2"/>
  <c r="Z32" i="2"/>
  <c r="Y32" i="2"/>
  <c r="X32" i="2"/>
  <c r="W32" i="2"/>
  <c r="V32" i="2"/>
  <c r="U32" i="2"/>
  <c r="T32" i="2"/>
  <c r="S32" i="2"/>
  <c r="R32" i="2"/>
  <c r="Q32" i="2"/>
  <c r="P32" i="2"/>
  <c r="O32" i="2"/>
  <c r="Z26" i="2"/>
  <c r="Y26" i="2"/>
  <c r="X26" i="2"/>
  <c r="W26" i="2"/>
  <c r="V26" i="2"/>
  <c r="U26" i="2"/>
  <c r="T26" i="2"/>
  <c r="S26" i="2"/>
  <c r="R26" i="2"/>
  <c r="Q26" i="2"/>
  <c r="P26" i="2"/>
  <c r="O26" i="2"/>
  <c r="Z25" i="2"/>
  <c r="Y25" i="2"/>
  <c r="X25" i="2"/>
  <c r="W25" i="2"/>
  <c r="V25" i="2"/>
  <c r="U25" i="2"/>
  <c r="T25" i="2"/>
  <c r="S25" i="2"/>
  <c r="R25" i="2"/>
  <c r="Q25" i="2"/>
  <c r="P25" i="2"/>
  <c r="O25" i="2"/>
  <c r="Z24" i="2"/>
  <c r="Y24" i="2"/>
  <c r="X24" i="2"/>
  <c r="W24" i="2"/>
  <c r="V24" i="2"/>
  <c r="U24" i="2"/>
  <c r="T24" i="2"/>
  <c r="S24" i="2"/>
  <c r="R24" i="2"/>
  <c r="Q24" i="2"/>
  <c r="P24" i="2"/>
  <c r="O24" i="2"/>
  <c r="Z23" i="2"/>
  <c r="Y23" i="2"/>
  <c r="X23" i="2"/>
  <c r="W23" i="2"/>
  <c r="V23" i="2"/>
  <c r="U23" i="2"/>
  <c r="T23" i="2"/>
  <c r="S23" i="2"/>
  <c r="R23" i="2"/>
  <c r="Q23" i="2"/>
  <c r="P23" i="2"/>
  <c r="O23" i="2"/>
  <c r="Z22" i="2"/>
  <c r="Y22" i="2"/>
  <c r="X22" i="2"/>
  <c r="W22" i="2"/>
  <c r="V22" i="2"/>
  <c r="U22" i="2"/>
  <c r="T22" i="2"/>
  <c r="S22" i="2"/>
  <c r="R22" i="2"/>
  <c r="Q22" i="2"/>
  <c r="P22" i="2"/>
  <c r="O22" i="2"/>
  <c r="Z21" i="2"/>
  <c r="Y21" i="2"/>
  <c r="X21" i="2"/>
  <c r="W21" i="2"/>
  <c r="V21" i="2"/>
  <c r="U21" i="2"/>
  <c r="T21" i="2"/>
  <c r="S21" i="2"/>
  <c r="R21" i="2"/>
  <c r="Q21" i="2"/>
  <c r="P21" i="2"/>
  <c r="O21" i="2"/>
  <c r="Z20" i="2"/>
  <c r="Y20" i="2"/>
  <c r="X20" i="2"/>
  <c r="W20" i="2"/>
  <c r="V20" i="2"/>
  <c r="U20" i="2"/>
  <c r="T20" i="2"/>
  <c r="S20" i="2"/>
  <c r="R20" i="2"/>
  <c r="Q20" i="2"/>
  <c r="P20" i="2"/>
  <c r="O20" i="2"/>
  <c r="Z19" i="2"/>
  <c r="Y19" i="2"/>
  <c r="X19" i="2"/>
  <c r="W19" i="2"/>
  <c r="V19" i="2"/>
  <c r="U19" i="2"/>
  <c r="T19" i="2"/>
  <c r="S19" i="2"/>
  <c r="R19" i="2"/>
  <c r="Q19" i="2"/>
  <c r="P19" i="2"/>
  <c r="O19" i="2"/>
  <c r="Z18" i="2"/>
  <c r="Y18" i="2"/>
  <c r="X18" i="2"/>
  <c r="W18" i="2"/>
  <c r="V18" i="2"/>
  <c r="U18" i="2"/>
  <c r="T18" i="2"/>
  <c r="S18" i="2"/>
  <c r="R18" i="2"/>
  <c r="Q18" i="2"/>
  <c r="P18" i="2"/>
  <c r="O18" i="2"/>
  <c r="Z17" i="2"/>
  <c r="Y17" i="2"/>
  <c r="X17" i="2"/>
  <c r="W17" i="2"/>
  <c r="V17" i="2"/>
  <c r="U17" i="2"/>
  <c r="T17" i="2"/>
  <c r="S17" i="2"/>
  <c r="R17" i="2"/>
  <c r="Q17" i="2"/>
  <c r="P17" i="2"/>
  <c r="O17" i="2"/>
  <c r="Z16" i="2"/>
  <c r="Y16" i="2"/>
  <c r="X16" i="2"/>
  <c r="W16" i="2"/>
  <c r="V16" i="2"/>
  <c r="U16" i="2"/>
  <c r="T16" i="2"/>
  <c r="S16" i="2"/>
  <c r="R16" i="2"/>
  <c r="Q16" i="2"/>
  <c r="P16" i="2"/>
  <c r="O16" i="2"/>
  <c r="Z15" i="2"/>
  <c r="Y15" i="2"/>
  <c r="X15" i="2"/>
  <c r="W15" i="2"/>
  <c r="V15" i="2"/>
  <c r="U15" i="2"/>
  <c r="T15" i="2"/>
  <c r="S15" i="2"/>
  <c r="R15" i="2"/>
  <c r="Q15" i="2"/>
  <c r="P15" i="2"/>
  <c r="O15" i="2"/>
  <c r="Z14" i="2"/>
  <c r="Y14" i="2"/>
  <c r="X14" i="2"/>
  <c r="W14" i="2"/>
  <c r="V14" i="2"/>
  <c r="U14" i="2"/>
  <c r="T14" i="2"/>
  <c r="S14" i="2"/>
  <c r="R14" i="2"/>
  <c r="Q14" i="2"/>
  <c r="P14" i="2"/>
  <c r="O14" i="2"/>
  <c r="Z13" i="2"/>
  <c r="Y13" i="2"/>
  <c r="X13" i="2"/>
  <c r="W13" i="2"/>
  <c r="V13" i="2"/>
  <c r="U13" i="2"/>
  <c r="T13" i="2"/>
  <c r="S13" i="2"/>
  <c r="R13" i="2"/>
  <c r="Q13" i="2"/>
  <c r="P13" i="2"/>
  <c r="O13" i="2"/>
  <c r="Z12" i="2"/>
  <c r="Y12" i="2"/>
  <c r="X12" i="2"/>
  <c r="W12" i="2"/>
  <c r="V12" i="2"/>
  <c r="U12" i="2"/>
  <c r="T12" i="2"/>
  <c r="S12" i="2"/>
  <c r="R12" i="2"/>
  <c r="Q12" i="2"/>
  <c r="P12" i="2"/>
  <c r="O12" i="2"/>
  <c r="Z11" i="2"/>
  <c r="Y11" i="2"/>
  <c r="X11" i="2"/>
  <c r="W11" i="2"/>
  <c r="V11" i="2"/>
  <c r="U11" i="2"/>
  <c r="T11" i="2"/>
  <c r="S11" i="2"/>
  <c r="R11" i="2"/>
  <c r="Q11" i="2"/>
  <c r="P11" i="2"/>
  <c r="O11" i="2"/>
  <c r="Z10" i="2"/>
  <c r="Y10" i="2"/>
  <c r="X10" i="2"/>
  <c r="W10" i="2"/>
  <c r="V10" i="2"/>
  <c r="U10" i="2"/>
  <c r="T10" i="2"/>
  <c r="S10" i="2"/>
  <c r="R10" i="2"/>
  <c r="Q10" i="2"/>
  <c r="P10" i="2"/>
  <c r="O10" i="2"/>
  <c r="Z9" i="2"/>
  <c r="Y9" i="2"/>
  <c r="X9" i="2"/>
  <c r="W9" i="2"/>
  <c r="V9" i="2"/>
  <c r="U9" i="2"/>
  <c r="T9" i="2"/>
  <c r="S9" i="2"/>
  <c r="R9" i="2"/>
  <c r="Q9" i="2"/>
  <c r="P9" i="2"/>
  <c r="O9" i="2"/>
  <c r="Z8" i="2"/>
  <c r="Y8" i="2"/>
  <c r="X8" i="2"/>
  <c r="W8" i="2"/>
  <c r="V8" i="2"/>
  <c r="U8" i="2"/>
  <c r="T8" i="2"/>
  <c r="S8" i="2"/>
  <c r="R8" i="2"/>
  <c r="Q8" i="2"/>
  <c r="P8" i="2"/>
  <c r="O8" i="2"/>
  <c r="Z7" i="2"/>
  <c r="Y7" i="2"/>
  <c r="X7" i="2"/>
  <c r="W7" i="2"/>
  <c r="V7" i="2"/>
  <c r="U7" i="2"/>
  <c r="T7" i="2"/>
  <c r="S7" i="2"/>
  <c r="R7" i="2"/>
  <c r="Q7" i="2"/>
  <c r="P7" i="2"/>
  <c r="O7" i="2"/>
  <c r="Z6" i="2"/>
  <c r="Y6" i="2"/>
  <c r="X6" i="2"/>
  <c r="W6" i="2"/>
  <c r="V6" i="2"/>
  <c r="U6" i="2"/>
  <c r="T6" i="2"/>
  <c r="S6" i="2"/>
  <c r="R6" i="2"/>
  <c r="Q6" i="2"/>
  <c r="P6" i="2"/>
  <c r="O6" i="2"/>
  <c r="Y56" i="1" l="1"/>
  <c r="X56" i="1"/>
  <c r="W56" i="1"/>
  <c r="V56" i="1"/>
  <c r="U56" i="1"/>
  <c r="T56" i="1"/>
  <c r="S56" i="1"/>
  <c r="R56" i="1"/>
  <c r="Y53" i="1"/>
  <c r="X53" i="1"/>
  <c r="W53" i="1"/>
  <c r="V53" i="1"/>
  <c r="U53" i="1"/>
  <c r="T53" i="1"/>
  <c r="S53" i="1"/>
  <c r="R53" i="1"/>
  <c r="Y52" i="1"/>
  <c r="X52" i="1"/>
  <c r="W52" i="1"/>
  <c r="V52" i="1"/>
  <c r="U52" i="1"/>
  <c r="T52" i="1"/>
  <c r="S52" i="1"/>
  <c r="R52" i="1"/>
  <c r="Y51" i="1"/>
  <c r="X51" i="1"/>
  <c r="W51" i="1"/>
  <c r="V51" i="1"/>
  <c r="U51" i="1"/>
  <c r="T51" i="1"/>
  <c r="S51" i="1"/>
  <c r="R51" i="1"/>
  <c r="Y50" i="1"/>
  <c r="X50" i="1"/>
  <c r="W50" i="1"/>
  <c r="V50" i="1"/>
  <c r="U50" i="1"/>
  <c r="T50" i="1"/>
  <c r="S50" i="1"/>
  <c r="R50" i="1"/>
  <c r="Y49" i="1"/>
  <c r="X49" i="1"/>
  <c r="W49" i="1"/>
  <c r="V49" i="1"/>
  <c r="U49" i="1"/>
  <c r="T49" i="1"/>
  <c r="S49" i="1"/>
  <c r="R49" i="1"/>
  <c r="Y48" i="1"/>
  <c r="X48" i="1"/>
  <c r="W48" i="1"/>
  <c r="V48" i="1"/>
  <c r="U48" i="1"/>
  <c r="T48" i="1"/>
  <c r="S48" i="1"/>
  <c r="R48" i="1"/>
  <c r="Y47" i="1"/>
  <c r="X47" i="1"/>
  <c r="W47" i="1"/>
  <c r="V47" i="1"/>
  <c r="U47" i="1"/>
  <c r="T47" i="1"/>
  <c r="S47" i="1"/>
  <c r="R47" i="1"/>
  <c r="Y46" i="1"/>
  <c r="X46" i="1"/>
  <c r="W46" i="1"/>
  <c r="V46" i="1"/>
  <c r="U46" i="1"/>
  <c r="T46" i="1"/>
  <c r="S46" i="1"/>
  <c r="R46" i="1"/>
  <c r="Y44" i="1"/>
  <c r="X44" i="1"/>
  <c r="W44" i="1"/>
  <c r="V44" i="1"/>
  <c r="U44" i="1"/>
  <c r="T44" i="1"/>
  <c r="S44" i="1"/>
  <c r="R44" i="1"/>
  <c r="Y43" i="1"/>
  <c r="X43" i="1"/>
  <c r="W43" i="1"/>
  <c r="V43" i="1"/>
  <c r="U43" i="1"/>
  <c r="T43" i="1"/>
  <c r="S43" i="1"/>
  <c r="R43" i="1"/>
  <c r="Y42" i="1"/>
  <c r="X42" i="1"/>
  <c r="W42" i="1"/>
  <c r="V42" i="1"/>
  <c r="U42" i="1"/>
  <c r="T42" i="1"/>
  <c r="S42" i="1"/>
  <c r="R42" i="1"/>
  <c r="Y41" i="1"/>
  <c r="X41" i="1"/>
  <c r="W41" i="1"/>
  <c r="V41" i="1"/>
  <c r="U41" i="1"/>
  <c r="T41" i="1"/>
  <c r="S41" i="1"/>
  <c r="R41" i="1"/>
  <c r="Y40" i="1"/>
  <c r="X40" i="1"/>
  <c r="W40" i="1"/>
  <c r="V40" i="1"/>
  <c r="U40" i="1"/>
  <c r="T40" i="1"/>
  <c r="S40" i="1"/>
  <c r="R40" i="1"/>
  <c r="Y39" i="1"/>
  <c r="X39" i="1"/>
  <c r="W39" i="1"/>
  <c r="V39" i="1"/>
  <c r="U39" i="1"/>
  <c r="T39" i="1"/>
  <c r="S39" i="1"/>
  <c r="R39" i="1"/>
  <c r="Y38" i="1"/>
  <c r="X38" i="1"/>
  <c r="W38" i="1"/>
  <c r="V38" i="1"/>
  <c r="U38" i="1"/>
  <c r="T38" i="1"/>
  <c r="S38" i="1"/>
  <c r="R38" i="1"/>
  <c r="Y37" i="1"/>
  <c r="X37" i="1"/>
  <c r="W37" i="1"/>
  <c r="V37" i="1"/>
  <c r="U37" i="1"/>
  <c r="T37" i="1"/>
  <c r="S37" i="1"/>
  <c r="R37" i="1"/>
  <c r="Y36" i="1"/>
  <c r="X36" i="1"/>
  <c r="W36" i="1"/>
  <c r="V36" i="1"/>
  <c r="U36" i="1"/>
  <c r="T36" i="1"/>
  <c r="S36" i="1"/>
  <c r="R36" i="1"/>
  <c r="Y35" i="1"/>
  <c r="X35" i="1"/>
  <c r="W35" i="1"/>
  <c r="V35" i="1"/>
  <c r="U35" i="1"/>
  <c r="T35" i="1"/>
  <c r="S35" i="1"/>
  <c r="R35" i="1"/>
  <c r="Y34" i="1"/>
  <c r="X34" i="1"/>
  <c r="W34" i="1"/>
  <c r="V34" i="1"/>
  <c r="U34" i="1"/>
  <c r="T34" i="1"/>
  <c r="S34" i="1"/>
  <c r="R34" i="1"/>
  <c r="Y33" i="1"/>
  <c r="X33" i="1"/>
  <c r="W33" i="1"/>
  <c r="V33" i="1"/>
  <c r="U33" i="1"/>
  <c r="T33" i="1"/>
  <c r="S33" i="1"/>
  <c r="R33" i="1"/>
  <c r="Y28" i="1"/>
  <c r="X28" i="1"/>
  <c r="W28" i="1"/>
  <c r="V28" i="1"/>
  <c r="U28" i="1"/>
  <c r="T28" i="1"/>
  <c r="S28" i="1"/>
  <c r="R28" i="1"/>
  <c r="Y25" i="1"/>
  <c r="X25" i="1"/>
  <c r="W25" i="1"/>
  <c r="V25" i="1"/>
  <c r="U25" i="1"/>
  <c r="T25" i="1"/>
  <c r="S25" i="1"/>
  <c r="R25" i="1"/>
  <c r="Y24" i="1"/>
  <c r="X24" i="1"/>
  <c r="W24" i="1"/>
  <c r="V24" i="1"/>
  <c r="U24" i="1"/>
  <c r="T24" i="1"/>
  <c r="S24" i="1"/>
  <c r="R24" i="1"/>
  <c r="Y22" i="1"/>
  <c r="X22" i="1"/>
  <c r="W22" i="1"/>
  <c r="V22" i="1"/>
  <c r="U22" i="1"/>
  <c r="T22" i="1"/>
  <c r="S22" i="1"/>
  <c r="R22" i="1"/>
  <c r="Y21" i="1"/>
  <c r="X21" i="1"/>
  <c r="W21" i="1"/>
  <c r="V21" i="1"/>
  <c r="U21" i="1"/>
  <c r="T21" i="1"/>
  <c r="S21" i="1"/>
  <c r="R21" i="1"/>
  <c r="Y20" i="1"/>
  <c r="X20" i="1"/>
  <c r="W20" i="1"/>
  <c r="V20" i="1"/>
  <c r="U20" i="1"/>
  <c r="T20" i="1"/>
  <c r="S20" i="1"/>
  <c r="R20" i="1"/>
  <c r="Y19" i="1"/>
  <c r="X19" i="1"/>
  <c r="W19" i="1"/>
  <c r="V19" i="1"/>
  <c r="U19" i="1"/>
  <c r="T19" i="1"/>
  <c r="S19" i="1"/>
  <c r="R19" i="1"/>
  <c r="Y18" i="1"/>
  <c r="X18" i="1"/>
  <c r="W18" i="1"/>
  <c r="V18" i="1"/>
  <c r="U18" i="1"/>
  <c r="T18" i="1"/>
  <c r="S18" i="1"/>
  <c r="R18" i="1"/>
  <c r="Y17" i="1"/>
  <c r="X17" i="1"/>
  <c r="W17" i="1"/>
  <c r="V17" i="1"/>
  <c r="U17" i="1"/>
  <c r="T17" i="1"/>
  <c r="S17" i="1"/>
  <c r="R17" i="1"/>
  <c r="Y16" i="1"/>
  <c r="X16" i="1"/>
  <c r="W16" i="1"/>
  <c r="V16" i="1"/>
  <c r="U16" i="1"/>
  <c r="T16" i="1"/>
  <c r="S16" i="1"/>
  <c r="R16" i="1"/>
  <c r="Y15" i="1"/>
  <c r="X15" i="1"/>
  <c r="W15" i="1"/>
  <c r="V15" i="1"/>
  <c r="U15" i="1"/>
  <c r="T15" i="1"/>
  <c r="S15" i="1"/>
  <c r="R15" i="1"/>
  <c r="Y14" i="1"/>
  <c r="X14" i="1"/>
  <c r="W14" i="1"/>
  <c r="V14" i="1"/>
  <c r="U14" i="1"/>
  <c r="T14" i="1"/>
  <c r="S14" i="1"/>
  <c r="R14" i="1"/>
  <c r="Y13" i="1"/>
  <c r="X13" i="1"/>
  <c r="W13" i="1"/>
  <c r="V13" i="1"/>
  <c r="U13" i="1"/>
  <c r="T13" i="1"/>
  <c r="S13" i="1"/>
  <c r="R13" i="1"/>
  <c r="Y12" i="1"/>
  <c r="X12" i="1"/>
  <c r="W12" i="1"/>
  <c r="V12" i="1"/>
  <c r="U12" i="1"/>
  <c r="T12" i="1"/>
  <c r="S12" i="1"/>
  <c r="R12" i="1"/>
  <c r="Y11" i="1"/>
  <c r="X11" i="1"/>
  <c r="W11" i="1"/>
  <c r="V11" i="1"/>
  <c r="U11" i="1"/>
  <c r="T11" i="1"/>
  <c r="S11" i="1"/>
  <c r="R11" i="1"/>
  <c r="Y10" i="1"/>
  <c r="X10" i="1"/>
  <c r="W10" i="1"/>
  <c r="V10" i="1"/>
  <c r="U10" i="1"/>
  <c r="T10" i="1"/>
  <c r="S10" i="1"/>
  <c r="R10" i="1"/>
  <c r="Y9" i="1"/>
  <c r="X9" i="1"/>
  <c r="W9" i="1"/>
  <c r="V9" i="1"/>
  <c r="U9" i="1"/>
  <c r="T9" i="1"/>
  <c r="S9" i="1"/>
  <c r="R9" i="1"/>
  <c r="Y8" i="1"/>
  <c r="X8" i="1"/>
  <c r="W8" i="1"/>
  <c r="V8" i="1"/>
  <c r="U8" i="1"/>
  <c r="T8" i="1"/>
  <c r="S8" i="1"/>
  <c r="R8" i="1"/>
  <c r="Y7" i="1"/>
  <c r="X7" i="1"/>
  <c r="W7" i="1"/>
  <c r="V7" i="1"/>
  <c r="U7" i="1"/>
  <c r="T7" i="1"/>
  <c r="S7" i="1"/>
  <c r="R7" i="1"/>
  <c r="Y6" i="1"/>
  <c r="X6" i="1"/>
  <c r="W6" i="1"/>
  <c r="V6" i="1"/>
  <c r="U6" i="1"/>
  <c r="T6" i="1"/>
  <c r="S6" i="1"/>
  <c r="R6" i="1"/>
  <c r="Y5" i="1"/>
  <c r="X5" i="1"/>
  <c r="W5" i="1"/>
  <c r="V5" i="1"/>
  <c r="U5" i="1"/>
  <c r="T5" i="1"/>
  <c r="S5" i="1"/>
  <c r="R5" i="1"/>
</calcChain>
</file>

<file path=xl/sharedStrings.xml><?xml version="1.0" encoding="utf-8"?>
<sst xmlns="http://schemas.openxmlformats.org/spreadsheetml/2006/main" count="1180" uniqueCount="120">
  <si>
    <t>Jaanuar</t>
  </si>
  <si>
    <t>Veebruar</t>
  </si>
  <si>
    <t>Märts</t>
  </si>
  <si>
    <t>Aprill</t>
  </si>
  <si>
    <t>Mai</t>
  </si>
  <si>
    <t>Juuni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</si>
  <si>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</si>
  <si>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</si>
  <si>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</si>
  <si>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</si>
  <si>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</si>
  <si>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</si>
  <si>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</si>
  <si>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</si>
  <si>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</si>
  <si>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</si>
  <si>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</si>
  <si>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</si>
  <si>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</si>
  <si>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</si>
  <si>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</si>
  <si>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</si>
  <si>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Kogu Eesti</t>
  </si>
  <si>
    <t>Austria</t>
  </si>
  <si>
    <t>Eesti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</si>
  <si>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</si>
  <si>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</si>
  <si>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</si>
  <si>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</si>
  <si>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</si>
  <si>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</si>
  <si>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</si>
  <si>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</si>
  <si>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Soome</t>
  </si>
  <si>
    <t>Taani</t>
  </si>
  <si>
    <t>Venemaa</t>
  </si>
  <si>
    <t>..</t>
  </si>
  <si>
    <t>kokku</t>
  </si>
  <si>
    <t>USA</t>
  </si>
  <si>
    <t>Holland</t>
  </si>
  <si>
    <t>total</t>
  </si>
  <si>
    <t>domestic</t>
  </si>
  <si>
    <t>Spain</t>
  </si>
  <si>
    <t>Hispaania</t>
  </si>
  <si>
    <t>Italy</t>
  </si>
  <si>
    <t>Lithuania</t>
  </si>
  <si>
    <t>Latvia</t>
  </si>
  <si>
    <t>Norway</t>
  </si>
  <si>
    <t>Poland</t>
  </si>
  <si>
    <t>France</t>
  </si>
  <si>
    <t>Sweden</t>
  </si>
  <si>
    <t>Germany</t>
  </si>
  <si>
    <t>Finland</t>
  </si>
  <si>
    <t>UK</t>
  </si>
  <si>
    <t>Suurbrit.</t>
  </si>
  <si>
    <t>Denmark</t>
  </si>
  <si>
    <t>Russia</t>
  </si>
  <si>
    <t>China</t>
  </si>
  <si>
    <t>Japan</t>
  </si>
  <si>
    <t>Hiina</t>
  </si>
  <si>
    <t>Jaapan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</si>
  <si>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</si>
  <si>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</si>
  <si>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</si>
  <si>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Jan</t>
  </si>
  <si>
    <t>Feb</t>
  </si>
  <si>
    <t>March</t>
  </si>
  <si>
    <t>April</t>
  </si>
  <si>
    <t>May</t>
  </si>
  <si>
    <t>June</t>
  </si>
  <si>
    <t>I poolaasta / Jan-June</t>
  </si>
  <si>
    <t>välisturistid</t>
  </si>
  <si>
    <t>foreign</t>
  </si>
  <si>
    <t>muutus/ change</t>
  </si>
  <si>
    <t>2016/15</t>
  </si>
  <si>
    <t>2017/16</t>
  </si>
  <si>
    <t>2018/17</t>
  </si>
  <si>
    <t>2019/18</t>
  </si>
  <si>
    <t>muutus/ change 2019/2018</t>
  </si>
  <si>
    <t>Ukraina</t>
  </si>
  <si>
    <t>Belgia</t>
  </si>
  <si>
    <t>Ukraine</t>
  </si>
  <si>
    <t>Belgium</t>
  </si>
  <si>
    <r>
      <rPr>
        <sz val="11"/>
        <rFont val="Calibri"/>
        <family val="2"/>
        <charset val="186"/>
      </rPr>
      <t>Š</t>
    </r>
    <r>
      <rPr>
        <sz val="11"/>
        <rFont val="Calibri"/>
        <family val="2"/>
        <charset val="186"/>
        <scheme val="minor"/>
      </rPr>
      <t>veits</t>
    </r>
  </si>
  <si>
    <t>Switzerl.</t>
  </si>
  <si>
    <t>..Pärnu linn</t>
  </si>
  <si>
    <t>..Tartu linn</t>
  </si>
  <si>
    <t>Tallinn</t>
  </si>
  <si>
    <t>muutus/ change 2019/18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</si>
  <si>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</si>
  <si>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</si>
  <si>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</si>
  <si>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</si>
  <si>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</si>
  <si>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</si>
  <si>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</si>
  <si>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</si>
  <si>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</si>
  <si>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</si>
  <si>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</si>
  <si>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</si>
  <si>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</si>
  <si>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</si>
  <si>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</si>
  <si>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mk=county</t>
  </si>
  <si>
    <t>Tartu ja Pärnu linna andmed on alates 2018.aastast asustusüksuse (mitte haldusüksuse) alusel. Asustusüksus tähendab nn. linnasisest linna (ehk haldusreformi eelseid piire). S.t. Tartu ja Pärnu andmed on eelnevate aastatega võrreldavad.</t>
  </si>
  <si>
    <t>Map of the administrative division of Estonia as of 1 Jan 2018:</t>
  </si>
  <si>
    <t>https://www.stat.ee/news-release-2017-121</t>
  </si>
  <si>
    <t>siseturism / domestic tourism</t>
  </si>
  <si>
    <t>Läti/ Latvia</t>
  </si>
  <si>
    <t>Soome/ Finland</t>
  </si>
  <si>
    <t>Venemaa/ Russia</t>
  </si>
  <si>
    <t>Rootsi/ Sweden</t>
  </si>
  <si>
    <t>Saksamaa / Germany</t>
  </si>
  <si>
    <t>Norra / Norway</t>
  </si>
  <si>
    <t>Suurbrit. / United Kingdom</t>
  </si>
  <si>
    <t>kõik riigid</t>
  </si>
  <si>
    <t>siseturistid</t>
  </si>
  <si>
    <t>Tartu</t>
  </si>
  <si>
    <t>Pärnu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</si>
</sst>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11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3" fontId="0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/>
    <xf numFmtId="0" fontId="0" fillId="0" borderId="0" xfId="0" applyFont="1"/>
    <xf numFmtId="3" fontId="0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  <xf numFmtId="3" fontId="0" fillId="0" borderId="1" xfId="0" applyNumberFormat="1" applyBorder="1" applyAlignment="1">
      <alignment horizontal="left"/>
    </xf>
    <xf numFmtId="3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3" fontId="0" fillId="0" borderId="1" xfId="0" applyNumberFormat="1" applyFill="1" applyBorder="1" applyAlignment="1">
      <alignment horizontal="left"/>
    </xf>
    <xf numFmtId="3" fontId="7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3" fontId="4" fillId="0" borderId="0" xfId="0" applyNumberFormat="1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left"/>
      <protection locked="0"/>
    </xf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9" fontId="7" fillId="0" borderId="4" xfId="1" applyFont="1" applyBorder="1"/>
    <xf numFmtId="9" fontId="4" fillId="0" borderId="5" xfId="1" applyFont="1" applyBorder="1"/>
    <xf numFmtId="164" fontId="7" fillId="0" borderId="1" xfId="0" quotePrefix="1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Border="1"/>
    <xf numFmtId="9" fontId="0" fillId="0" borderId="1" xfId="1" applyFont="1" applyBorder="1"/>
    <xf numFmtId="165" fontId="0" fillId="0" borderId="1" xfId="1" applyNumberFormat="1" applyFont="1" applyBorder="1"/>
    <xf numFmtId="9" fontId="0" fillId="0" borderId="1" xfId="1" applyNumberFormat="1" applyFont="1" applyBorder="1"/>
    <xf numFmtId="3" fontId="4" fillId="0" borderId="1" xfId="0" applyNumberFormat="1" applyFont="1" applyBorder="1"/>
    <xf numFmtId="9" fontId="4" fillId="0" borderId="1" xfId="1" applyFont="1" applyBorder="1"/>
    <xf numFmtId="165" fontId="4" fillId="0" borderId="1" xfId="1" applyNumberFormat="1" applyFont="1" applyBorder="1"/>
    <xf numFmtId="3" fontId="0" fillId="0" borderId="1" xfId="0" applyNumberFormat="1" applyFont="1" applyBorder="1"/>
    <xf numFmtId="9" fontId="2" fillId="0" borderId="1" xfId="1" applyFont="1" applyBorder="1"/>
    <xf numFmtId="9" fontId="2" fillId="0" borderId="1" xfId="1" applyNumberFormat="1" applyFont="1" applyBorder="1"/>
    <xf numFmtId="165" fontId="2" fillId="0" borderId="1" xfId="1" applyNumberFormat="1" applyFont="1" applyBorder="1"/>
    <xf numFmtId="0" fontId="0" fillId="0" borderId="6" xfId="0" applyBorder="1"/>
    <xf numFmtId="0" fontId="0" fillId="0" borderId="7" xfId="0" applyBorder="1"/>
    <xf numFmtId="164" fontId="7" fillId="0" borderId="7" xfId="0" quotePrefix="1" applyNumberFormat="1" applyFont="1" applyBorder="1" applyAlignment="1" applyProtection="1">
      <alignment horizontal="center" vertical="center"/>
      <protection locked="0"/>
    </xf>
    <xf numFmtId="3" fontId="0" fillId="0" borderId="7" xfId="0" applyNumberFormat="1" applyBorder="1"/>
    <xf numFmtId="3" fontId="4" fillId="0" borderId="7" xfId="0" applyNumberFormat="1" applyFont="1" applyBorder="1"/>
    <xf numFmtId="3" fontId="0" fillId="0" borderId="7" xfId="0" applyNumberFormat="1" applyFont="1" applyBorder="1"/>
    <xf numFmtId="0" fontId="0" fillId="0" borderId="1" xfId="0" applyBorder="1"/>
    <xf numFmtId="3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0" fillId="0" borderId="0" xfId="0" applyNumberFormat="1" applyFont="1"/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 applyProtection="1">
      <alignment horizontal="left"/>
      <protection locked="0"/>
    </xf>
    <xf numFmtId="3" fontId="6" fillId="0" borderId="2" xfId="0" applyNumberFormat="1" applyFont="1" applyBorder="1"/>
    <xf numFmtId="9" fontId="0" fillId="0" borderId="6" xfId="1" applyFont="1" applyBorder="1"/>
    <xf numFmtId="9" fontId="0" fillId="0" borderId="7" xfId="1" applyFont="1" applyBorder="1"/>
    <xf numFmtId="9" fontId="0" fillId="0" borderId="1" xfId="1" applyFont="1" applyBorder="1" applyAlignment="1">
      <alignment horizontal="left"/>
    </xf>
    <xf numFmtId="9" fontId="0" fillId="0" borderId="1" xfId="1" applyFont="1" applyBorder="1" applyAlignment="1" applyProtection="1">
      <alignment horizontal="left"/>
      <protection locked="0"/>
    </xf>
    <xf numFmtId="9" fontId="0" fillId="0" borderId="1" xfId="1" applyFont="1" applyFill="1" applyBorder="1" applyAlignment="1">
      <alignment horizontal="left"/>
    </xf>
    <xf numFmtId="9" fontId="2" fillId="0" borderId="1" xfId="1" applyFont="1" applyBorder="1" applyAlignment="1" applyProtection="1">
      <alignment horizontal="left"/>
      <protection locked="0"/>
    </xf>
    <xf numFmtId="9" fontId="4" fillId="0" borderId="1" xfId="1" applyNumberFormat="1" applyFont="1" applyBorder="1"/>
    <xf numFmtId="9" fontId="0" fillId="0" borderId="0" xfId="1" applyFont="1"/>
    <xf numFmtId="0" fontId="8" fillId="0" borderId="0" xfId="0" applyFont="1"/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Fill="1" applyBorder="1" applyAlignment="1" applyProtection="1">
      <alignment horizontal="left"/>
      <protection locked="0"/>
    </xf>
    <xf numFmtId="3" fontId="6" fillId="0" borderId="1" xfId="0" applyNumberFormat="1" applyFont="1" applyBorder="1" applyAlignment="1">
      <alignment horizontal="left"/>
    </xf>
    <xf numFmtId="0" fontId="0" fillId="0" borderId="0" xfId="0"/>
    <xf numFmtId="3" fontId="6" fillId="0" borderId="1" xfId="0" applyNumberFormat="1" applyFont="1" applyBorder="1" applyAlignment="1" applyProtection="1">
      <alignment horizontal="left"/>
      <protection locked="0"/>
    </xf>
    <xf numFmtId="3" fontId="6" fillId="0" borderId="1" xfId="0" applyNumberFormat="1" applyFont="1" applyFill="1" applyBorder="1" applyAlignment="1">
      <alignment horizontal="left"/>
    </xf>
    <xf numFmtId="0" fontId="6" fillId="0" borderId="0" xfId="0" applyFont="1"/>
    <xf numFmtId="3" fontId="6" fillId="0" borderId="0" xfId="0" applyNumberFormat="1" applyFont="1"/>
    <xf numFmtId="9" fontId="0" fillId="0" borderId="1" xfId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/>
      <protection locked="0"/>
    </xf>
    <xf numFmtId="3" fontId="7" fillId="0" borderId="0" xfId="0" applyNumberFormat="1" applyFont="1"/>
    <xf numFmtId="3" fontId="7" fillId="0" borderId="1" xfId="0" applyNumberFormat="1" applyFont="1" applyBorder="1"/>
    <xf numFmtId="3" fontId="7" fillId="0" borderId="8" xfId="0" applyNumberFormat="1" applyFont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5" fillId="0" borderId="0" xfId="2"/>
    <xf numFmtId="3" fontId="7" fillId="2" borderId="1" xfId="0" applyNumberFormat="1" applyFont="1" applyFill="1" applyBorder="1" applyAlignment="1">
      <alignment horizontal="left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3" fontId="7" fillId="2" borderId="8" xfId="0" applyNumberFormat="1" applyFont="1" applyFill="1" applyBorder="1" applyAlignment="1" applyProtection="1">
      <alignment horizontal="left"/>
      <protection locked="0"/>
    </xf>
    <xf numFmtId="3" fontId="6" fillId="2" borderId="1" xfId="0" applyNumberFormat="1" applyFont="1" applyFill="1" applyBorder="1" applyAlignment="1" applyProtection="1">
      <alignment horizontal="right"/>
      <protection locked="0"/>
    </xf>
    <xf numFmtId="3" fontId="7" fillId="3" borderId="1" xfId="0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3" fontId="7" fillId="3" borderId="2" xfId="0" applyNumberFormat="1" applyFont="1" applyFill="1" applyBorder="1" applyAlignment="1">
      <alignment horizontal="left"/>
    </xf>
    <xf numFmtId="3" fontId="7" fillId="3" borderId="8" xfId="0" applyNumberFormat="1" applyFont="1" applyFill="1" applyBorder="1" applyAlignment="1" applyProtection="1">
      <alignment horizontal="left"/>
      <protection locked="0"/>
    </xf>
    <xf numFmtId="3" fontId="6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/>
    <xf numFmtId="0" fontId="6" fillId="4" borderId="0" xfId="0" applyFont="1" applyFill="1"/>
    <xf numFmtId="0" fontId="6" fillId="4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6" fillId="0" borderId="1" xfId="0" applyFont="1" applyBorder="1"/>
    <xf numFmtId="3" fontId="0" fillId="0" borderId="0" xfId="0" applyNumberFormat="1" applyFill="1"/>
    <xf numFmtId="3" fontId="4" fillId="0" borderId="0" xfId="0" applyNumberFormat="1" applyFont="1" applyAlignment="1" applyProtection="1">
      <alignment horizontal="left"/>
      <protection locked="0"/>
    </xf>
    <xf numFmtId="165" fontId="0" fillId="0" borderId="1" xfId="1" applyNumberFormat="1" applyFon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left"/>
      <protection locked="0"/>
    </xf>
    <xf numFmtId="1" fontId="0" fillId="0" borderId="0" xfId="0" applyNumberFormat="1"/>
    <xf numFmtId="0" fontId="9" fillId="0" borderId="0" xfId="0" applyFont="1"/>
    <xf numFmtId="0" fontId="9" fillId="0" borderId="1" xfId="0" applyFont="1" applyBorder="1"/>
    <xf numFmtId="0" fontId="10" fillId="0" borderId="1" xfId="0" applyFont="1" applyBorder="1" applyAlignment="1" applyProtection="1">
      <alignment horizontal="left"/>
      <protection locked="0"/>
    </xf>
    <xf numFmtId="164" fontId="0" fillId="0" borderId="1" xfId="0" applyNumberFormat="1" applyBorder="1"/>
    <xf numFmtId="3" fontId="3" fillId="0" borderId="1" xfId="0" applyNumberFormat="1" applyFont="1" applyBorder="1"/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3" fontId="7" fillId="0" borderId="8" xfId="0" applyNumberFormat="1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4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t-EE" sz="1800" b="0" i="0" baseline="0">
                <a:effectLst/>
              </a:rPr>
              <a:t>Sise- ja välisturistide veedetud ööd majutusettevõtetes, </a:t>
            </a:r>
            <a:r>
              <a:rPr lang="et-EE" sz="1800" b="0" i="0" u="sng" baseline="0">
                <a:effectLst/>
              </a:rPr>
              <a:t>jaan.-juuni</a:t>
            </a:r>
            <a:endParaRPr lang="et-EE">
              <a:effectLst/>
            </a:endParaRPr>
          </a:p>
        </c:rich>
      </c:tx>
      <c:layout>
        <c:manualLayout>
          <c:xMode val="edge"/>
          <c:yMode val="edge"/>
          <c:x val="0.14684332535665781"/>
          <c:y val="0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8.2870337745334047E-2"/>
          <c:y val="6.7630568818782252E-2"/>
          <c:w val="0.93922108764040113"/>
          <c:h val="0.8851590289143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Soome</c:v>
                </c:pt>
              </c:strCache>
            </c:strRef>
          </c:tx>
          <c:spPr>
            <a:solidFill>
              <a:srgbClr val="FCEDC5"/>
            </a:solidFill>
            <a:ln>
              <a:solidFill>
                <a:srgbClr val="964542"/>
              </a:solidFill>
              <a:prstDash val="lgDash"/>
            </a:ln>
          </c:spPr>
          <c:invertIfNegative val="0"/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ED-46D3-8E88-5FBF512F10C5}"/>
                </c:ext>
              </c:extLst>
            </c:dLbl>
            <c:dLbl>
              <c:idx val="6"/>
              <c:spPr/>
              <c:txPr>
                <a:bodyPr rot="-5400000" vert="horz"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FED-46D3-8E88-5FBF512F10C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Sheet1!$B$1:$Q$1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Sheet1!$B$2:$Q$2</c:f>
              <c:numCache>
                <c:formatCode>0</c:formatCode>
                <c:ptCount val="16"/>
                <c:pt idx="0">
                  <c:v>735.13499999999999</c:v>
                </c:pt>
                <c:pt idx="1">
                  <c:v>717.375</c:v>
                </c:pt>
                <c:pt idx="2">
                  <c:v>678.79399999999998</c:v>
                </c:pt>
                <c:pt idx="3">
                  <c:v>637.27</c:v>
                </c:pt>
                <c:pt idx="4">
                  <c:v>634.96699999999998</c:v>
                </c:pt>
                <c:pt idx="5">
                  <c:v>602.20500000000004</c:v>
                </c:pt>
                <c:pt idx="6">
                  <c:v>708.68799999999999</c:v>
                </c:pt>
                <c:pt idx="7">
                  <c:v>720.25199999999995</c:v>
                </c:pt>
                <c:pt idx="8">
                  <c:v>709.23699999999997</c:v>
                </c:pt>
                <c:pt idx="9">
                  <c:v>724.67100000000005</c:v>
                </c:pt>
                <c:pt idx="10">
                  <c:v>747.14700000000005</c:v>
                </c:pt>
                <c:pt idx="11">
                  <c:v>712.39599999999996</c:v>
                </c:pt>
                <c:pt idx="12">
                  <c:v>747.71199999999999</c:v>
                </c:pt>
                <c:pt idx="13">
                  <c:v>747.29700000000003</c:v>
                </c:pt>
                <c:pt idx="14">
                  <c:v>704.92700000000002</c:v>
                </c:pt>
                <c:pt idx="15">
                  <c:v>632.14300000000003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D-46D3-8E88-5FBF512F1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515629176"/>
        <c:axId val="1"/>
      </c:barChart>
      <c:lineChart>
        <c:grouping val="standard"/>
        <c:varyColors val="0"/>
        <c:ser>
          <c:idx val="1"/>
          <c:order val="1"/>
          <c:tx>
            <c:strRef>
              <c:f>Sheet1!$A$3</c:f>
              <c:strCache>
                <c:ptCount val="1"/>
                <c:pt idx="0">
                  <c:v>kõik riigid</c:v>
                </c:pt>
              </c:strCache>
            </c:strRef>
          </c:tx>
          <c:spPr>
            <a:ln>
              <a:solidFill>
                <a:srgbClr val="964542"/>
              </a:solidFill>
              <a:prstDash val="lgDash"/>
            </a:ln>
          </c:spPr>
          <c:marker>
            <c:symbol val="square"/>
            <c:size val="9"/>
            <c:spPr>
              <a:solidFill>
                <a:srgbClr val="964542"/>
              </a:solidFill>
              <a:ln>
                <a:solidFill>
                  <a:srgbClr val="964542"/>
                </a:solidFill>
              </a:ln>
            </c:spPr>
          </c:marker>
          <c:dLbls>
            <c:dLbl>
              <c:idx val="0"/>
              <c:layout>
                <c:manualLayout>
                  <c:x val="-3.601093262169304E-2"/>
                  <c:y val="-3.802985164014224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ED-46D3-8E88-5FBF512F10C5}"/>
                </c:ext>
              </c:extLst>
            </c:dLbl>
            <c:dLbl>
              <c:idx val="1"/>
              <c:layout>
                <c:manualLayout>
                  <c:x val="-4.3479349964194731E-2"/>
                  <c:y val="-3.8029851640142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ED-46D3-8E88-5FBF512F10C5}"/>
                </c:ext>
              </c:extLst>
            </c:dLbl>
            <c:dLbl>
              <c:idx val="5"/>
              <c:layout>
                <c:manualLayout>
                  <c:x val="-3.7624351446653881E-2"/>
                  <c:y val="-4.0121867031116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ED-46D3-8E88-5FBF512F10C5}"/>
                </c:ext>
              </c:extLst>
            </c:dLbl>
            <c:dLbl>
              <c:idx val="13"/>
              <c:layout>
                <c:manualLayout>
                  <c:x val="-5.1889852858127264E-2"/>
                  <c:y val="-3.594029935222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ED-46D3-8E88-5FBF512F10C5}"/>
                </c:ext>
              </c:extLst>
            </c:dLbl>
            <c:dLbl>
              <c:idx val="14"/>
              <c:layout>
                <c:manualLayout>
                  <c:x val="-4.6456457829575477E-2"/>
                  <c:y val="-2.9671650513871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ED-46D3-8E88-5FBF512F10C5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Sheet1!$B$1:$Q$1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Sheet1!$B$3:$Q$3</c:f>
              <c:numCache>
                <c:formatCode>0</c:formatCode>
                <c:ptCount val="16"/>
                <c:pt idx="0">
                  <c:v>1583.4880000000001</c:v>
                </c:pt>
                <c:pt idx="1">
                  <c:v>1770.277</c:v>
                </c:pt>
                <c:pt idx="2">
                  <c:v>1961.077</c:v>
                </c:pt>
                <c:pt idx="3">
                  <c:v>2051.5569999999998</c:v>
                </c:pt>
                <c:pt idx="4">
                  <c:v>2068.3679999999999</c:v>
                </c:pt>
                <c:pt idx="5">
                  <c:v>1786.4380000000001</c:v>
                </c:pt>
                <c:pt idx="6">
                  <c:v>1995.0150000000001</c:v>
                </c:pt>
                <c:pt idx="7">
                  <c:v>2320.1460000000002</c:v>
                </c:pt>
                <c:pt idx="8">
                  <c:v>2436.2249999999999</c:v>
                </c:pt>
                <c:pt idx="9">
                  <c:v>2493.3380000000002</c:v>
                </c:pt>
                <c:pt idx="10">
                  <c:v>2558.8780000000002</c:v>
                </c:pt>
                <c:pt idx="11">
                  <c:v>2472.442</c:v>
                </c:pt>
                <c:pt idx="12">
                  <c:v>2644.9079999999999</c:v>
                </c:pt>
                <c:pt idx="13">
                  <c:v>2837.123</c:v>
                </c:pt>
                <c:pt idx="14">
                  <c:v>2925.2049999999999</c:v>
                </c:pt>
                <c:pt idx="15">
                  <c:v>3008.2530000000002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ED-46D3-8E88-5FBF512F10C5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välisturistid</c:v>
                </c:pt>
              </c:strCache>
            </c:strRef>
          </c:tx>
          <c:spPr>
            <a:ln>
              <a:solidFill>
                <a:srgbClr val="65A580"/>
              </a:solidFill>
            </a:ln>
          </c:spPr>
          <c:marker>
            <c:spPr>
              <a:solidFill>
                <a:srgbClr val="65A580"/>
              </a:solidFill>
              <a:ln>
                <a:solidFill>
                  <a:srgbClr val="65A580"/>
                </a:solidFill>
              </a:ln>
            </c:spPr>
          </c:marker>
          <c:dLbls>
            <c:dLbl>
              <c:idx val="9"/>
              <c:numFmt formatCode="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FED-46D3-8E88-5FBF512F10C5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ED-46D3-8E88-5FBF512F10C5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ED-46D3-8E88-5FBF512F10C5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Sheet1!$B$1:$Q$1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Sheet1!$B$4:$Q$4</c:f>
              <c:numCache>
                <c:formatCode>0</c:formatCode>
                <c:ptCount val="16"/>
                <c:pt idx="0">
                  <c:v>1142.934</c:v>
                </c:pt>
                <c:pt idx="1">
                  <c:v>1294.663</c:v>
                </c:pt>
                <c:pt idx="2">
                  <c:v>1309.155</c:v>
                </c:pt>
                <c:pt idx="3">
                  <c:v>1279.617</c:v>
                </c:pt>
                <c:pt idx="4">
                  <c:v>1297.9459999999999</c:v>
                </c:pt>
                <c:pt idx="5">
                  <c:v>1167.0619999999999</c:v>
                </c:pt>
                <c:pt idx="6">
                  <c:v>1357.924</c:v>
                </c:pt>
                <c:pt idx="7">
                  <c:v>1605.87</c:v>
                </c:pt>
                <c:pt idx="8">
                  <c:v>1684.1990000000001</c:v>
                </c:pt>
                <c:pt idx="9">
                  <c:v>1700.34</c:v>
                </c:pt>
                <c:pt idx="10">
                  <c:v>1747.989</c:v>
                </c:pt>
                <c:pt idx="11">
                  <c:v>1614.5</c:v>
                </c:pt>
                <c:pt idx="12">
                  <c:v>1702.6079999999999</c:v>
                </c:pt>
                <c:pt idx="13">
                  <c:v>1801.818</c:v>
                </c:pt>
                <c:pt idx="14">
                  <c:v>1864.8989999999999</c:v>
                </c:pt>
                <c:pt idx="15">
                  <c:v>1885.5029999999999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FED-46D3-8E88-5FBF512F10C5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siseturistid</c:v>
                </c:pt>
              </c:strCache>
            </c:strRef>
          </c:tx>
          <c:spPr>
            <a:ln>
              <a:solidFill>
                <a:srgbClr val="00005A"/>
              </a:solidFill>
              <a:prstDash val="lgDash"/>
            </a:ln>
          </c:spPr>
          <c:marker>
            <c:symbol val="circle"/>
            <c:size val="7"/>
            <c:spPr>
              <a:noFill/>
              <a:ln>
                <a:solidFill>
                  <a:srgbClr val="00005A"/>
                </a:solidFill>
              </a:ln>
            </c:spPr>
          </c:marker>
          <c:dLbls>
            <c:dLbl>
              <c:idx val="14"/>
              <c:layout>
                <c:manualLayout>
                  <c:x val="-2.8026972288045199E-2"/>
                  <c:y val="-6.568735762976003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ED-46D3-8E88-5FBF512F10C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Sheet1!$B$1:$Q$1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Sheet1!$B$5:$Q$5</c:f>
              <c:numCache>
                <c:formatCode>0</c:formatCode>
                <c:ptCount val="16"/>
                <c:pt idx="0">
                  <c:v>440.55399999999997</c:v>
                </c:pt>
                <c:pt idx="1">
                  <c:v>475.61399999999998</c:v>
                </c:pt>
                <c:pt idx="2">
                  <c:v>651.92200000000003</c:v>
                </c:pt>
                <c:pt idx="3">
                  <c:v>771.94</c:v>
                </c:pt>
                <c:pt idx="4">
                  <c:v>770.42200000000003</c:v>
                </c:pt>
                <c:pt idx="5">
                  <c:v>619.37599999999998</c:v>
                </c:pt>
                <c:pt idx="6">
                  <c:v>637.09100000000001</c:v>
                </c:pt>
                <c:pt idx="7">
                  <c:v>714.27599999999995</c:v>
                </c:pt>
                <c:pt idx="8">
                  <c:v>752.02599999999995</c:v>
                </c:pt>
                <c:pt idx="9">
                  <c:v>792.99800000000005</c:v>
                </c:pt>
                <c:pt idx="10">
                  <c:v>810.88900000000001</c:v>
                </c:pt>
                <c:pt idx="11">
                  <c:v>857.94200000000001</c:v>
                </c:pt>
                <c:pt idx="12">
                  <c:v>942.3</c:v>
                </c:pt>
                <c:pt idx="13">
                  <c:v>1035.3050000000001</c:v>
                </c:pt>
                <c:pt idx="14">
                  <c:v>1060.306</c:v>
                </c:pt>
                <c:pt idx="15">
                  <c:v>1122.75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FED-46D3-8E88-5FBF512F1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29176"/>
        <c:axId val="1"/>
      </c:lineChart>
      <c:catAx>
        <c:axId val="51562917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15629176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8.3152730204350753E-2"/>
          <c:y val="7.0852769323134779E-2"/>
          <c:w val="0.19283227852357113"/>
          <c:h val="0.1753606026409025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ino" panose="02000603040504020204" pitchFamily="50" charset="-70"/>
          <a:ea typeface="Calibri"/>
          <a:cs typeface="Calibri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t-EE" sz="1800" b="0" i="0" baseline="0">
                <a:effectLst/>
              </a:rPr>
              <a:t>Välisturistide veedetud ööd majutusettevõtetes, </a:t>
            </a:r>
            <a:r>
              <a:rPr lang="et-EE" sz="1800" b="0" i="0" u="sng" baseline="0">
                <a:effectLst/>
              </a:rPr>
              <a:t>jaan.-juuni</a:t>
            </a:r>
            <a:endParaRPr lang="et-EE">
              <a:effectLst/>
            </a:endParaRPr>
          </a:p>
        </c:rich>
      </c:tx>
      <c:layout>
        <c:manualLayout>
          <c:xMode val="edge"/>
          <c:yMode val="edge"/>
          <c:x val="0.14684332535665781"/>
          <c:y val="0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485077296372436E-2"/>
          <c:y val="6.7630547227621657E-2"/>
          <c:w val="0.93922108764040113"/>
          <c:h val="0.885159028914303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Sheet1!$A$11</c:f>
              <c:strCache>
                <c:ptCount val="1"/>
                <c:pt idx="0">
                  <c:v>Suurbrit.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solidFill>
                <a:sysClr val="window" lastClr="FFFFFF">
                  <a:lumMod val="50000"/>
                </a:sys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Sheet1!$B$8:$Q$8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Sheet1!$B$11:$Q$11</c:f>
              <c:numCache>
                <c:formatCode>0</c:formatCode>
                <c:ptCount val="16"/>
                <c:pt idx="0">
                  <c:v>35.677</c:v>
                </c:pt>
                <c:pt idx="1">
                  <c:v>72.584000000000003</c:v>
                </c:pt>
                <c:pt idx="2">
                  <c:v>75.688000000000002</c:v>
                </c:pt>
                <c:pt idx="3">
                  <c:v>69.509</c:v>
                </c:pt>
                <c:pt idx="4">
                  <c:v>55.61</c:v>
                </c:pt>
                <c:pt idx="5">
                  <c:v>35.947000000000003</c:v>
                </c:pt>
                <c:pt idx="6">
                  <c:v>37.332999999999998</c:v>
                </c:pt>
                <c:pt idx="7">
                  <c:v>73.221999999999994</c:v>
                </c:pt>
                <c:pt idx="8">
                  <c:v>65.424000000000007</c:v>
                </c:pt>
                <c:pt idx="9">
                  <c:v>46.045000000000002</c:v>
                </c:pt>
                <c:pt idx="10">
                  <c:v>42.386000000000003</c:v>
                </c:pt>
                <c:pt idx="11">
                  <c:v>47.637</c:v>
                </c:pt>
                <c:pt idx="12">
                  <c:v>46.322000000000003</c:v>
                </c:pt>
                <c:pt idx="13">
                  <c:v>54.363999999999997</c:v>
                </c:pt>
                <c:pt idx="14">
                  <c:v>62.497999999999998</c:v>
                </c:pt>
                <c:pt idx="15">
                  <c:v>74.459000000000003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BA0-4400-A248-4282DC760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5629176"/>
        <c:axId val="1"/>
      </c:barChart>
      <c:lineChart>
        <c:grouping val="standar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Läti</c:v>
                </c:pt>
              </c:strCache>
            </c:strRef>
          </c:tx>
          <c:spPr>
            <a:ln>
              <a:solidFill>
                <a:srgbClr val="FF4800"/>
              </a:solidFill>
              <a:prstDash val="lgDash"/>
            </a:ln>
          </c:spPr>
          <c:marker>
            <c:spPr>
              <a:solidFill>
                <a:srgbClr val="FF4800"/>
              </a:solidFill>
              <a:ln>
                <a:solidFill>
                  <a:srgbClr val="FF4800"/>
                </a:solidFill>
              </a:ln>
            </c:spPr>
          </c:marker>
          <c:dLbls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BA0-4400-A248-4282DC760DC6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BA0-4400-A248-4282DC760DC6}"/>
                </c:ext>
              </c:extLst>
            </c:dLbl>
            <c:dLbl>
              <c:idx val="13"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BA0-4400-A248-4282DC760DC6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BA0-4400-A248-4282DC760DC6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BA0-4400-A248-4282DC760DC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Sheet1!$B$8:$Q$8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Sheet1!$B$9:$Q$9</c:f>
              <c:numCache>
                <c:formatCode>0</c:formatCode>
                <c:ptCount val="16"/>
                <c:pt idx="0">
                  <c:v>24.420999999999999</c:v>
                </c:pt>
                <c:pt idx="1">
                  <c:v>29.548999999999999</c:v>
                </c:pt>
                <c:pt idx="2">
                  <c:v>40.838000000000001</c:v>
                </c:pt>
                <c:pt idx="3">
                  <c:v>49.642000000000003</c:v>
                </c:pt>
                <c:pt idx="4">
                  <c:v>57.381999999999998</c:v>
                </c:pt>
                <c:pt idx="5">
                  <c:v>44.633000000000003</c:v>
                </c:pt>
                <c:pt idx="6">
                  <c:v>47.886000000000003</c:v>
                </c:pt>
                <c:pt idx="7">
                  <c:v>53.658999999999999</c:v>
                </c:pt>
                <c:pt idx="8">
                  <c:v>67.049000000000007</c:v>
                </c:pt>
                <c:pt idx="9">
                  <c:v>66.472999999999999</c:v>
                </c:pt>
                <c:pt idx="10">
                  <c:v>74.22</c:v>
                </c:pt>
                <c:pt idx="11">
                  <c:v>85.805999999999997</c:v>
                </c:pt>
                <c:pt idx="12">
                  <c:v>94.932000000000002</c:v>
                </c:pt>
                <c:pt idx="13">
                  <c:v>109.26300000000001</c:v>
                </c:pt>
                <c:pt idx="14">
                  <c:v>110.881</c:v>
                </c:pt>
                <c:pt idx="15">
                  <c:v>126.901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A0-4400-A248-4282DC760DC6}"/>
            </c:ext>
          </c:extLst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Rootsi</c:v>
                </c:pt>
              </c:strCache>
            </c:strRef>
          </c:tx>
          <c:spPr>
            <a:ln>
              <a:solidFill>
                <a:srgbClr val="964542"/>
              </a:solidFill>
              <a:prstDash val="lgDash"/>
            </a:ln>
          </c:spPr>
          <c:marker>
            <c:symbol val="square"/>
            <c:size val="9"/>
            <c:spPr>
              <a:solidFill>
                <a:srgbClr val="964542"/>
              </a:solidFill>
              <a:ln>
                <a:solidFill>
                  <a:srgbClr val="964542"/>
                </a:solidFill>
              </a:ln>
            </c:spPr>
          </c:marker>
          <c:dLbls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BA0-4400-A248-4282DC760DC6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BA0-4400-A248-4282DC760DC6}"/>
                </c:ext>
              </c:extLst>
            </c:dLbl>
            <c:dLbl>
              <c:idx val="13"/>
              <c:layout>
                <c:manualLayout>
                  <c:x val="-4.4628969657520695E-2"/>
                  <c:y val="-5.522758730654984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A0-4400-A248-4282DC760DC6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A0-4400-A248-4282DC760DC6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BA0-4400-A248-4282DC760DC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Sheet1!$B$8:$Q$8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Sheet1!$B$10:$Q$10</c:f>
              <c:numCache>
                <c:formatCode>0</c:formatCode>
                <c:ptCount val="16"/>
                <c:pt idx="0">
                  <c:v>72.981999999999999</c:v>
                </c:pt>
                <c:pt idx="1">
                  <c:v>100.29300000000001</c:v>
                </c:pt>
                <c:pt idx="2">
                  <c:v>106.477</c:v>
                </c:pt>
                <c:pt idx="3">
                  <c:v>91.683000000000007</c:v>
                </c:pt>
                <c:pt idx="4">
                  <c:v>84.143000000000001</c:v>
                </c:pt>
                <c:pt idx="5">
                  <c:v>68.757999999999996</c:v>
                </c:pt>
                <c:pt idx="6">
                  <c:v>71.165999999999997</c:v>
                </c:pt>
                <c:pt idx="7">
                  <c:v>79.844999999999999</c:v>
                </c:pt>
                <c:pt idx="8">
                  <c:v>74.465000000000003</c:v>
                </c:pt>
                <c:pt idx="9">
                  <c:v>68.168999999999997</c:v>
                </c:pt>
                <c:pt idx="10">
                  <c:v>63.488999999999997</c:v>
                </c:pt>
                <c:pt idx="11">
                  <c:v>59.465000000000003</c:v>
                </c:pt>
                <c:pt idx="12">
                  <c:v>64.456000000000003</c:v>
                </c:pt>
                <c:pt idx="13">
                  <c:v>63.274000000000001</c:v>
                </c:pt>
                <c:pt idx="14">
                  <c:v>66.058999999999997</c:v>
                </c:pt>
                <c:pt idx="15">
                  <c:v>69.188000000000002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BA0-4400-A248-4282DC760DC6}"/>
            </c:ext>
          </c:extLst>
        </c:ser>
        <c:ser>
          <c:idx val="3"/>
          <c:order val="3"/>
          <c:tx>
            <c:strRef>
              <c:f>Sheet1!$A$12</c:f>
              <c:strCache>
                <c:ptCount val="1"/>
                <c:pt idx="0">
                  <c:v>Venemaa</c:v>
                </c:pt>
              </c:strCache>
            </c:strRef>
          </c:tx>
          <c:spPr>
            <a:ln>
              <a:solidFill>
                <a:srgbClr val="00005A"/>
              </a:solidFill>
              <a:prstDash val="lgDash"/>
            </a:ln>
          </c:spPr>
          <c:marker>
            <c:symbol val="circle"/>
            <c:size val="7"/>
            <c:spPr>
              <a:noFill/>
              <a:ln>
                <a:solidFill>
                  <a:srgbClr val="00005A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BA0-4400-A248-4282DC760D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BA0-4400-A248-4282DC760D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BA0-4400-A248-4282DC760D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BA0-4400-A248-4282DC760D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BA0-4400-A248-4282DC760D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BA0-4400-A248-4282DC760DC6}"/>
                </c:ext>
              </c:extLst>
            </c:dLbl>
            <c:dLbl>
              <c:idx val="6"/>
              <c:layout>
                <c:manualLayout>
                  <c:x val="-5.0463354214352815E-2"/>
                  <c:y val="-3.3889655847201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BA0-4400-A248-4282DC760DC6}"/>
                </c:ext>
              </c:extLst>
            </c:dLbl>
            <c:dLbl>
              <c:idx val="7"/>
              <c:layout>
                <c:manualLayout>
                  <c:x val="-4.8089319479597402E-2"/>
                  <c:y val="-3.807356397648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BA0-4400-A248-4282DC760DC6}"/>
                </c:ext>
              </c:extLst>
            </c:dLbl>
            <c:dLbl>
              <c:idx val="8"/>
              <c:layout>
                <c:manualLayout>
                  <c:x val="-5.2352382668664217E-2"/>
                  <c:y val="-3.5981609911843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BA0-4400-A248-4282DC760DC6}"/>
                </c:ext>
              </c:extLst>
            </c:dLbl>
            <c:dLbl>
              <c:idx val="9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BA0-4400-A248-4282DC760DC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BA0-4400-A248-4282DC760DC6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BA0-4400-A248-4282DC760DC6}"/>
                </c:ext>
              </c:extLst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BA0-4400-A248-4282DC760DC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Sheet1!$B$8:$Q$8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Sheet1!$B$12:$Q$12</c:f>
              <c:numCache>
                <c:formatCode>0</c:formatCode>
                <c:ptCount val="16"/>
                <c:pt idx="0">
                  <c:v>46.017000000000003</c:v>
                </c:pt>
                <c:pt idx="1">
                  <c:v>62.351999999999997</c:v>
                </c:pt>
                <c:pt idx="2">
                  <c:v>77.206000000000003</c:v>
                </c:pt>
                <c:pt idx="3">
                  <c:v>79.275000000000006</c:v>
                </c:pt>
                <c:pt idx="4">
                  <c:v>92.471999999999994</c:v>
                </c:pt>
                <c:pt idx="5">
                  <c:v>105.655</c:v>
                </c:pt>
                <c:pt idx="6">
                  <c:v>149.93100000000001</c:v>
                </c:pt>
                <c:pt idx="7">
                  <c:v>230.471</c:v>
                </c:pt>
                <c:pt idx="8">
                  <c:v>290.31799999999998</c:v>
                </c:pt>
                <c:pt idx="9">
                  <c:v>338.512</c:v>
                </c:pt>
                <c:pt idx="10">
                  <c:v>337.77499999999998</c:v>
                </c:pt>
                <c:pt idx="11">
                  <c:v>200.21100000000001</c:v>
                </c:pt>
                <c:pt idx="12">
                  <c:v>198.63200000000001</c:v>
                </c:pt>
                <c:pt idx="13">
                  <c:v>236.34899999999999</c:v>
                </c:pt>
                <c:pt idx="14">
                  <c:v>262.666</c:v>
                </c:pt>
                <c:pt idx="15">
                  <c:v>256.39100000000002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BA0-4400-A248-4282DC760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29176"/>
        <c:axId val="1"/>
      </c:lineChart>
      <c:catAx>
        <c:axId val="51562917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3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15629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855458337928251E-2"/>
          <c:y val="7.0852836961500978E-2"/>
          <c:w val="0.17370314882904014"/>
          <c:h val="0.1732686485762605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ino" panose="02000603040504020204" pitchFamily="50" charset="-70"/>
          <a:ea typeface="Calibri"/>
          <a:cs typeface="Calibri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0.00131</cdr:y>
    </cdr:from>
    <cdr:to>
      <cdr:x>0.08039</cdr:x>
      <cdr:y>0.04812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7947"/>
          <a:ext cx="747764" cy="284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600" b="1">
              <a:latin typeface="Aino" panose="02000603040504020204" pitchFamily="50" charset="-70"/>
            </a:rPr>
            <a:t>tuh.</a:t>
          </a:r>
        </a:p>
      </cdr:txBody>
    </cdr:sp>
  </cdr:relSizeAnchor>
  <cdr:relSizeAnchor xmlns:cdr="http://schemas.openxmlformats.org/drawingml/2006/chartDrawing">
    <cdr:from>
      <cdr:x>0.28056</cdr:x>
      <cdr:y>0.07269</cdr:y>
    </cdr:from>
    <cdr:to>
      <cdr:x>0.52473</cdr:x>
      <cdr:y>0.11594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607754" y="441313"/>
          <a:ext cx="2269493" cy="262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t-EE" sz="1600" b="0">
              <a:effectLst/>
              <a:latin typeface="Aino" panose="02000603040504020204" pitchFamily="50" charset="-70"/>
            </a:rPr>
            <a:t>Allikas: Statistikaamet  </a:t>
          </a:r>
          <a:endParaRPr lang="et-EE" sz="1600" b="0">
            <a:latin typeface="Aino" panose="02000603040504020204" pitchFamily="50" charset="-70"/>
          </a:endParaRPr>
        </a:p>
      </cdr:txBody>
    </cdr:sp>
  </cdr:relSizeAnchor>
  <cdr:relSizeAnchor xmlns:cdr="http://schemas.openxmlformats.org/drawingml/2006/chartDrawing">
    <cdr:from>
      <cdr:x>0.94595</cdr:x>
      <cdr:y>0.45103</cdr:y>
    </cdr:from>
    <cdr:to>
      <cdr:x>0.9964</cdr:x>
      <cdr:y>0.49241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92308" y="2738176"/>
          <a:ext cx="468923" cy="25120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t-EE" sz="1600">
              <a:latin typeface="Aino" panose="02000603040504020204" pitchFamily="50" charset="-70"/>
            </a:rPr>
            <a:t>+1%</a:t>
          </a:r>
        </a:p>
      </cdr:txBody>
    </cdr:sp>
  </cdr:relSizeAnchor>
  <cdr:relSizeAnchor xmlns:cdr="http://schemas.openxmlformats.org/drawingml/2006/chartDrawing">
    <cdr:from>
      <cdr:x>0.94324</cdr:x>
      <cdr:y>0.65802</cdr:y>
    </cdr:from>
    <cdr:to>
      <cdr:x>0.9973</cdr:x>
      <cdr:y>0.70345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767187" y="3994778"/>
          <a:ext cx="502417" cy="27577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>
              <a:latin typeface="Aino" panose="02000603040504020204" pitchFamily="50" charset="-70"/>
            </a:rPr>
            <a:t>+6%</a:t>
          </a:r>
        </a:p>
      </cdr:txBody>
    </cdr:sp>
  </cdr:relSizeAnchor>
  <cdr:relSizeAnchor xmlns:cdr="http://schemas.openxmlformats.org/drawingml/2006/chartDrawing">
    <cdr:from>
      <cdr:x>0.9442</cdr:x>
      <cdr:y>0.13931</cdr:y>
    </cdr:from>
    <cdr:to>
      <cdr:x>0.99826</cdr:x>
      <cdr:y>0.17931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776118" y="845736"/>
          <a:ext cx="502417" cy="24283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>
              <a:latin typeface="Aino" panose="02000603040504020204" pitchFamily="50" charset="-70"/>
            </a:rPr>
            <a:t>+3%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0.00131</cdr:y>
    </cdr:from>
    <cdr:to>
      <cdr:x>0.08039</cdr:x>
      <cdr:y>0.04812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7947"/>
          <a:ext cx="747764" cy="284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600" b="1">
              <a:latin typeface="Aino" panose="02000603040504020204" pitchFamily="50" charset="-70"/>
            </a:rPr>
            <a:t>tuh.</a:t>
          </a:r>
        </a:p>
      </cdr:txBody>
    </cdr:sp>
  </cdr:relSizeAnchor>
  <cdr:relSizeAnchor xmlns:cdr="http://schemas.openxmlformats.org/drawingml/2006/chartDrawing">
    <cdr:from>
      <cdr:x>0.24903</cdr:x>
      <cdr:y>0.07269</cdr:y>
    </cdr:from>
    <cdr:to>
      <cdr:x>0.4932</cdr:x>
      <cdr:y>0.11594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314677" y="441313"/>
          <a:ext cx="2269493" cy="262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t-EE" sz="1600" b="0">
              <a:effectLst/>
              <a:latin typeface="Aino" panose="02000603040504020204" pitchFamily="50" charset="-70"/>
            </a:rPr>
            <a:t>Allikas: Statistikaamet  </a:t>
          </a:r>
          <a:endParaRPr lang="et-EE" sz="1600" b="0">
            <a:latin typeface="Aino" panose="02000603040504020204" pitchFamily="50" charset="-7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tat.ee/news-release-2017-12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.ee/news-release-2017-12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.ee/news-release-2017-12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.ee/news-release-2017-12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.ee/news-release-2017-12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tat.ee/news-release-2017-12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tat.ee/news-release-2017-12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tat.ee/news-release-2017-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abSelected="1" topLeftCell="A28" workbookViewId="0">
      <pane xSplit="1" topLeftCell="B1" activePane="topRight" state="frozen"/>
      <selection pane="topRight" activeCell="N39" sqref="N39"/>
    </sheetView>
  </sheetViews>
  <sheetFormatPr defaultRowHeight="14.4" x14ac:dyDescent="0.3"/>
  <cols>
    <col min="1" max="1" width="9.88671875" customWidth="1"/>
    <col min="2" max="4" width="8.88671875" customWidth="1"/>
    <col min="18" max="25" width="8.109375" customWidth="1"/>
    <col min="26" max="26" width="8.33203125" customWidth="1"/>
  </cols>
  <sheetData>
    <row r="1" spans="1:26" x14ac:dyDescent="0.3">
      <c r="A1" s="14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Z1" s="1"/>
    </row>
    <row r="2" spans="1:26" x14ac:dyDescent="0.3">
      <c r="A2" s="15" t="s">
        <v>62</v>
      </c>
    </row>
    <row r="3" spans="1:26" x14ac:dyDescent="0.3">
      <c r="A3" s="41"/>
      <c r="B3" s="104" t="s">
        <v>70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/>
      <c r="R3" s="17" t="s">
        <v>73</v>
      </c>
      <c r="S3" s="18"/>
      <c r="T3" s="18"/>
      <c r="U3" s="19"/>
      <c r="V3" s="17" t="s">
        <v>73</v>
      </c>
      <c r="W3" s="20"/>
      <c r="X3" s="20"/>
      <c r="Y3" s="21"/>
      <c r="Z3" s="41"/>
    </row>
    <row r="4" spans="1:26" s="14" customFormat="1" x14ac:dyDescent="0.3">
      <c r="A4" s="49"/>
      <c r="B4" s="50" t="s">
        <v>6</v>
      </c>
      <c r="C4" s="50" t="s">
        <v>7</v>
      </c>
      <c r="D4" s="50" t="s">
        <v>8</v>
      </c>
      <c r="E4" s="50" t="s">
        <v>9</v>
      </c>
      <c r="F4" s="50" t="s">
        <v>10</v>
      </c>
      <c r="G4" s="50" t="s">
        <v>11</v>
      </c>
      <c r="H4" s="50" t="s">
        <v>12</v>
      </c>
      <c r="I4" s="50" t="s">
        <v>13</v>
      </c>
      <c r="J4" s="50" t="s">
        <v>14</v>
      </c>
      <c r="K4" s="50" t="s">
        <v>15</v>
      </c>
      <c r="L4" s="50" t="s">
        <v>16</v>
      </c>
      <c r="M4" s="50" t="s">
        <v>17</v>
      </c>
      <c r="N4" s="50" t="s">
        <v>18</v>
      </c>
      <c r="O4" s="50" t="s">
        <v>19</v>
      </c>
      <c r="P4" s="50" t="s">
        <v>20</v>
      </c>
      <c r="Q4" s="50" t="s">
        <v>21</v>
      </c>
      <c r="R4" s="37" t="s">
        <v>74</v>
      </c>
      <c r="S4" s="22" t="s">
        <v>75</v>
      </c>
      <c r="T4" s="22" t="s">
        <v>76</v>
      </c>
      <c r="U4" s="23" t="s">
        <v>77</v>
      </c>
      <c r="V4" s="22" t="s">
        <v>74</v>
      </c>
      <c r="W4" s="22" t="s">
        <v>75</v>
      </c>
      <c r="X4" s="22" t="s">
        <v>76</v>
      </c>
      <c r="Y4" s="23" t="s">
        <v>77</v>
      </c>
      <c r="Z4" s="49"/>
    </row>
    <row r="5" spans="1:26" s="5" customFormat="1" x14ac:dyDescent="0.3">
      <c r="A5" s="10" t="s">
        <v>37</v>
      </c>
      <c r="B5" s="44">
        <v>790613</v>
      </c>
      <c r="C5" s="44">
        <v>895439</v>
      </c>
      <c r="D5" s="44">
        <v>973625</v>
      </c>
      <c r="E5" s="44">
        <v>1022319</v>
      </c>
      <c r="F5" s="44">
        <v>1065095</v>
      </c>
      <c r="G5" s="44">
        <v>927135</v>
      </c>
      <c r="H5" s="44">
        <v>1023689</v>
      </c>
      <c r="I5" s="44">
        <v>1174904</v>
      </c>
      <c r="J5" s="44">
        <v>1243686</v>
      </c>
      <c r="K5" s="44">
        <v>1290437</v>
      </c>
      <c r="L5" s="44">
        <v>1364431</v>
      </c>
      <c r="M5" s="44">
        <v>1333510</v>
      </c>
      <c r="N5" s="44">
        <v>1425490</v>
      </c>
      <c r="O5" s="44">
        <v>1553401</v>
      </c>
      <c r="P5" s="44">
        <v>1581879</v>
      </c>
      <c r="Q5" s="44">
        <v>1652025</v>
      </c>
      <c r="R5" s="38">
        <f t="shared" ref="R5:U7" si="0">N5-M5</f>
        <v>91980</v>
      </c>
      <c r="S5" s="24">
        <f t="shared" si="0"/>
        <v>127911</v>
      </c>
      <c r="T5" s="24">
        <f t="shared" si="0"/>
        <v>28478</v>
      </c>
      <c r="U5" s="24">
        <f t="shared" si="0"/>
        <v>70146</v>
      </c>
      <c r="V5" s="25">
        <f t="shared" ref="V5:Y7" si="1">(N5-M5)/M5</f>
        <v>6.8975860698457458E-2</v>
      </c>
      <c r="W5" s="25">
        <f t="shared" si="1"/>
        <v>8.9731250306912008E-2</v>
      </c>
      <c r="X5" s="25">
        <f t="shared" si="1"/>
        <v>1.8332677782491449E-2</v>
      </c>
      <c r="Y5" s="26">
        <f t="shared" si="1"/>
        <v>4.4343467483922601E-2</v>
      </c>
      <c r="Z5" s="10" t="s">
        <v>40</v>
      </c>
    </row>
    <row r="6" spans="1:26" s="5" customFormat="1" x14ac:dyDescent="0.3">
      <c r="A6" s="42" t="s">
        <v>24</v>
      </c>
      <c r="B6" s="44">
        <v>243064</v>
      </c>
      <c r="C6" s="44">
        <v>268890</v>
      </c>
      <c r="D6" s="44">
        <v>362827</v>
      </c>
      <c r="E6" s="44">
        <v>424087</v>
      </c>
      <c r="F6" s="44">
        <v>435104</v>
      </c>
      <c r="G6" s="44">
        <v>348841</v>
      </c>
      <c r="H6" s="44">
        <v>366646</v>
      </c>
      <c r="I6" s="44">
        <v>406376</v>
      </c>
      <c r="J6" s="44">
        <v>427920</v>
      </c>
      <c r="K6" s="44">
        <v>457161</v>
      </c>
      <c r="L6" s="44">
        <v>479394</v>
      </c>
      <c r="M6" s="44">
        <v>516174</v>
      </c>
      <c r="N6" s="44">
        <v>556047</v>
      </c>
      <c r="O6" s="44">
        <v>616344</v>
      </c>
      <c r="P6" s="44">
        <v>631638</v>
      </c>
      <c r="Q6" s="44">
        <v>681456</v>
      </c>
      <c r="R6" s="38">
        <f t="shared" si="0"/>
        <v>39873</v>
      </c>
      <c r="S6" s="24">
        <f t="shared" si="0"/>
        <v>60297</v>
      </c>
      <c r="T6" s="24">
        <f t="shared" si="0"/>
        <v>15294</v>
      </c>
      <c r="U6" s="24">
        <f t="shared" si="0"/>
        <v>49818</v>
      </c>
      <c r="V6" s="25">
        <f t="shared" si="1"/>
        <v>7.7247207337060753E-2</v>
      </c>
      <c r="W6" s="25">
        <f t="shared" si="1"/>
        <v>0.10843867514796411</v>
      </c>
      <c r="X6" s="27">
        <f t="shared" si="1"/>
        <v>2.4814064872863206E-2</v>
      </c>
      <c r="Y6" s="26">
        <f t="shared" si="1"/>
        <v>7.8871125549761098E-2</v>
      </c>
      <c r="Z6" s="10" t="s">
        <v>41</v>
      </c>
    </row>
    <row r="7" spans="1:26" s="48" customFormat="1" x14ac:dyDescent="0.3">
      <c r="A7" s="16" t="s">
        <v>71</v>
      </c>
      <c r="B7" s="47">
        <v>547549</v>
      </c>
      <c r="C7" s="47">
        <v>626549</v>
      </c>
      <c r="D7" s="47">
        <v>610798</v>
      </c>
      <c r="E7" s="47">
        <v>598232</v>
      </c>
      <c r="F7" s="47">
        <v>629991</v>
      </c>
      <c r="G7" s="47">
        <v>578294</v>
      </c>
      <c r="H7" s="47">
        <v>657043</v>
      </c>
      <c r="I7" s="47">
        <v>768528</v>
      </c>
      <c r="J7" s="47">
        <v>815766</v>
      </c>
      <c r="K7" s="47">
        <v>833276</v>
      </c>
      <c r="L7" s="47">
        <v>885037</v>
      </c>
      <c r="M7" s="47">
        <v>817336</v>
      </c>
      <c r="N7" s="47">
        <v>869443</v>
      </c>
      <c r="O7" s="47">
        <v>937057</v>
      </c>
      <c r="P7" s="47">
        <v>950241</v>
      </c>
      <c r="Q7" s="47">
        <v>970569</v>
      </c>
      <c r="R7" s="39">
        <f t="shared" si="0"/>
        <v>52107</v>
      </c>
      <c r="S7" s="28">
        <f t="shared" si="0"/>
        <v>67614</v>
      </c>
      <c r="T7" s="28">
        <f t="shared" si="0"/>
        <v>13184</v>
      </c>
      <c r="U7" s="28">
        <f t="shared" si="0"/>
        <v>20328</v>
      </c>
      <c r="V7" s="29">
        <f t="shared" si="1"/>
        <v>6.3752238981275758E-2</v>
      </c>
      <c r="W7" s="29">
        <f t="shared" si="1"/>
        <v>7.7767030156088435E-2</v>
      </c>
      <c r="X7" s="29">
        <f t="shared" si="1"/>
        <v>1.406958167966303E-2</v>
      </c>
      <c r="Y7" s="30">
        <f t="shared" si="1"/>
        <v>2.1392467805535647E-2</v>
      </c>
      <c r="Z7" s="16" t="s">
        <v>72</v>
      </c>
    </row>
    <row r="8" spans="1:26" s="5" customFormat="1" x14ac:dyDescent="0.3">
      <c r="A8" s="42" t="s">
        <v>33</v>
      </c>
      <c r="B8" s="44">
        <v>354791</v>
      </c>
      <c r="C8" s="44">
        <v>360894</v>
      </c>
      <c r="D8" s="44">
        <v>332342</v>
      </c>
      <c r="E8" s="44">
        <v>313483</v>
      </c>
      <c r="F8" s="44">
        <v>328025</v>
      </c>
      <c r="G8" s="44">
        <v>314546</v>
      </c>
      <c r="H8" s="44">
        <v>355604</v>
      </c>
      <c r="I8" s="44">
        <v>361283</v>
      </c>
      <c r="J8" s="44">
        <v>355019</v>
      </c>
      <c r="K8" s="44">
        <v>380979</v>
      </c>
      <c r="L8" s="44">
        <v>408498</v>
      </c>
      <c r="M8" s="44">
        <v>387695</v>
      </c>
      <c r="N8" s="44">
        <v>404377</v>
      </c>
      <c r="O8" s="44">
        <v>407853</v>
      </c>
      <c r="P8" s="44">
        <v>382043</v>
      </c>
      <c r="Q8" s="44">
        <v>341734</v>
      </c>
      <c r="R8" s="38">
        <f t="shared" ref="R8:R28" si="2">N8-M8</f>
        <v>16682</v>
      </c>
      <c r="S8" s="24">
        <f t="shared" ref="S8:S28" si="3">O8-N8</f>
        <v>3476</v>
      </c>
      <c r="T8" s="24">
        <f t="shared" ref="T8:T28" si="4">P8-O8</f>
        <v>-25810</v>
      </c>
      <c r="U8" s="24">
        <f t="shared" ref="U8:U28" si="5">Q8-P8</f>
        <v>-40309</v>
      </c>
      <c r="V8" s="25">
        <f t="shared" ref="V8:V28" si="6">(N8-M8)/M8</f>
        <v>4.3028669443763781E-2</v>
      </c>
      <c r="W8" s="25">
        <f t="shared" ref="W8:W28" si="7">(O8-N8)/N8</f>
        <v>8.595938938169085E-3</v>
      </c>
      <c r="X8" s="25">
        <f t="shared" ref="X8:X28" si="8">(P8-O8)/O8</f>
        <v>-6.328260427163708E-2</v>
      </c>
      <c r="Y8" s="27">
        <f t="shared" ref="Y8:Y28" si="9">(Q8-P8)/P8</f>
        <v>-0.10550906573343838</v>
      </c>
      <c r="Z8" s="10" t="s">
        <v>52</v>
      </c>
    </row>
    <row r="9" spans="1:26" s="5" customFormat="1" x14ac:dyDescent="0.3">
      <c r="A9" s="42" t="s">
        <v>35</v>
      </c>
      <c r="B9" s="44">
        <v>19250</v>
      </c>
      <c r="C9" s="44">
        <v>23836</v>
      </c>
      <c r="D9" s="44">
        <v>28932</v>
      </c>
      <c r="E9" s="44">
        <v>28412</v>
      </c>
      <c r="F9" s="44">
        <v>37893</v>
      </c>
      <c r="G9" s="44">
        <v>43460</v>
      </c>
      <c r="H9" s="44">
        <v>63037</v>
      </c>
      <c r="I9" s="44">
        <v>94716</v>
      </c>
      <c r="J9" s="44">
        <v>127696</v>
      </c>
      <c r="K9" s="44">
        <v>147801</v>
      </c>
      <c r="L9" s="44">
        <v>150071</v>
      </c>
      <c r="M9" s="44">
        <v>92364</v>
      </c>
      <c r="N9" s="44">
        <v>93556</v>
      </c>
      <c r="O9" s="44">
        <v>115034</v>
      </c>
      <c r="P9" s="44">
        <v>127988</v>
      </c>
      <c r="Q9" s="44">
        <v>126234</v>
      </c>
      <c r="R9" s="38">
        <f t="shared" si="2"/>
        <v>1192</v>
      </c>
      <c r="S9" s="24">
        <f t="shared" si="3"/>
        <v>21478</v>
      </c>
      <c r="T9" s="24">
        <f t="shared" si="4"/>
        <v>12954</v>
      </c>
      <c r="U9" s="24">
        <f t="shared" si="5"/>
        <v>-1754</v>
      </c>
      <c r="V9" s="25">
        <f t="shared" si="6"/>
        <v>1.2905461002122039E-2</v>
      </c>
      <c r="W9" s="25">
        <f t="shared" si="7"/>
        <v>0.22957373124118174</v>
      </c>
      <c r="X9" s="25">
        <f t="shared" si="8"/>
        <v>0.11261018481492428</v>
      </c>
      <c r="Y9" s="27">
        <f t="shared" si="9"/>
        <v>-1.3704409788417663E-2</v>
      </c>
      <c r="Z9" s="10" t="s">
        <v>56</v>
      </c>
    </row>
    <row r="10" spans="1:26" s="5" customFormat="1" x14ac:dyDescent="0.3">
      <c r="A10" s="42" t="s">
        <v>27</v>
      </c>
      <c r="B10" s="44">
        <v>16129</v>
      </c>
      <c r="C10" s="44">
        <v>20133</v>
      </c>
      <c r="D10" s="44">
        <v>26275</v>
      </c>
      <c r="E10" s="44">
        <v>29572</v>
      </c>
      <c r="F10" s="44">
        <v>36525</v>
      </c>
      <c r="G10" s="44">
        <v>29374</v>
      </c>
      <c r="H10" s="44">
        <v>30533</v>
      </c>
      <c r="I10" s="44">
        <v>35311</v>
      </c>
      <c r="J10" s="44">
        <v>43445</v>
      </c>
      <c r="K10" s="44">
        <v>43452</v>
      </c>
      <c r="L10" s="44">
        <v>47935</v>
      </c>
      <c r="M10" s="44">
        <v>53268</v>
      </c>
      <c r="N10" s="44">
        <v>61610</v>
      </c>
      <c r="O10" s="44">
        <v>72265</v>
      </c>
      <c r="P10" s="44">
        <v>73091</v>
      </c>
      <c r="Q10" s="44">
        <v>83311</v>
      </c>
      <c r="R10" s="38">
        <f t="shared" si="2"/>
        <v>8342</v>
      </c>
      <c r="S10" s="24">
        <f t="shared" si="3"/>
        <v>10655</v>
      </c>
      <c r="T10" s="24">
        <f t="shared" si="4"/>
        <v>826</v>
      </c>
      <c r="U10" s="24">
        <f t="shared" si="5"/>
        <v>10220</v>
      </c>
      <c r="V10" s="25">
        <f t="shared" si="6"/>
        <v>0.15660434031688819</v>
      </c>
      <c r="W10" s="25">
        <f t="shared" si="7"/>
        <v>0.17294270410647622</v>
      </c>
      <c r="X10" s="25">
        <f t="shared" si="8"/>
        <v>1.1430152909430568E-2</v>
      </c>
      <c r="Y10" s="27">
        <f t="shared" si="9"/>
        <v>0.13982569673420805</v>
      </c>
      <c r="Z10" s="10" t="s">
        <v>46</v>
      </c>
    </row>
    <row r="11" spans="1:26" s="5" customFormat="1" x14ac:dyDescent="0.3">
      <c r="A11" s="42" t="s">
        <v>32</v>
      </c>
      <c r="B11" s="44">
        <v>27730</v>
      </c>
      <c r="C11" s="44">
        <v>40374</v>
      </c>
      <c r="D11" s="44">
        <v>33730</v>
      </c>
      <c r="E11" s="44">
        <v>32625</v>
      </c>
      <c r="F11" s="44">
        <v>34775</v>
      </c>
      <c r="G11" s="44">
        <v>28434</v>
      </c>
      <c r="H11" s="44">
        <v>32111</v>
      </c>
      <c r="I11" s="44">
        <v>38367</v>
      </c>
      <c r="J11" s="44">
        <v>44704</v>
      </c>
      <c r="K11" s="44">
        <v>38054</v>
      </c>
      <c r="L11" s="44">
        <v>42900</v>
      </c>
      <c r="M11" s="44">
        <v>42874</v>
      </c>
      <c r="N11" s="44">
        <v>47590</v>
      </c>
      <c r="O11" s="44">
        <v>48330</v>
      </c>
      <c r="P11" s="44">
        <v>55450</v>
      </c>
      <c r="Q11" s="44">
        <v>63428</v>
      </c>
      <c r="R11" s="38">
        <f t="shared" si="2"/>
        <v>4716</v>
      </c>
      <c r="S11" s="24">
        <f t="shared" si="3"/>
        <v>740</v>
      </c>
      <c r="T11" s="24">
        <f t="shared" si="4"/>
        <v>7120</v>
      </c>
      <c r="U11" s="24">
        <f t="shared" si="5"/>
        <v>7978</v>
      </c>
      <c r="V11" s="25">
        <f t="shared" si="6"/>
        <v>0.10999673461771703</v>
      </c>
      <c r="W11" s="25">
        <f t="shared" si="7"/>
        <v>1.5549485185963437E-2</v>
      </c>
      <c r="X11" s="25">
        <f t="shared" si="8"/>
        <v>0.14732050486240431</v>
      </c>
      <c r="Y11" s="27">
        <f t="shared" si="9"/>
        <v>0.14387736699729486</v>
      </c>
      <c r="Z11" s="10" t="s">
        <v>51</v>
      </c>
    </row>
    <row r="12" spans="1:26" s="5" customFormat="1" x14ac:dyDescent="0.3">
      <c r="A12" s="42" t="s">
        <v>26</v>
      </c>
      <c r="B12" s="44">
        <v>8048</v>
      </c>
      <c r="C12" s="44">
        <v>11182</v>
      </c>
      <c r="D12" s="44">
        <v>12526</v>
      </c>
      <c r="E12" s="44">
        <v>14842</v>
      </c>
      <c r="F12" s="44">
        <v>18358</v>
      </c>
      <c r="G12" s="44">
        <v>14658</v>
      </c>
      <c r="H12" s="44">
        <v>14973</v>
      </c>
      <c r="I12" s="44">
        <v>20386</v>
      </c>
      <c r="J12" s="44">
        <v>19465</v>
      </c>
      <c r="K12" s="44">
        <v>21831</v>
      </c>
      <c r="L12" s="44">
        <v>22979</v>
      </c>
      <c r="M12" s="44">
        <v>23954</v>
      </c>
      <c r="N12" s="44">
        <v>28176</v>
      </c>
      <c r="O12" s="44">
        <v>28511</v>
      </c>
      <c r="P12" s="44">
        <v>29760</v>
      </c>
      <c r="Q12" s="44">
        <v>35727</v>
      </c>
      <c r="R12" s="38">
        <f t="shared" si="2"/>
        <v>4222</v>
      </c>
      <c r="S12" s="24">
        <f t="shared" si="3"/>
        <v>335</v>
      </c>
      <c r="T12" s="24">
        <f t="shared" si="4"/>
        <v>1249</v>
      </c>
      <c r="U12" s="24">
        <f t="shared" si="5"/>
        <v>5967</v>
      </c>
      <c r="V12" s="25">
        <f t="shared" si="6"/>
        <v>0.17625448776822242</v>
      </c>
      <c r="W12" s="25">
        <f t="shared" si="7"/>
        <v>1.1889551391254969E-2</v>
      </c>
      <c r="X12" s="27">
        <f t="shared" si="8"/>
        <v>4.3807653186489423E-2</v>
      </c>
      <c r="Y12" s="27">
        <f t="shared" si="9"/>
        <v>0.20050403225806451</v>
      </c>
      <c r="Z12" s="10" t="s">
        <v>45</v>
      </c>
    </row>
    <row r="13" spans="1:26" s="5" customFormat="1" x14ac:dyDescent="0.3">
      <c r="A13" s="42" t="s">
        <v>31</v>
      </c>
      <c r="B13" s="44">
        <v>33096</v>
      </c>
      <c r="C13" s="44">
        <v>46346</v>
      </c>
      <c r="D13" s="44">
        <v>47833</v>
      </c>
      <c r="E13" s="44">
        <v>43690</v>
      </c>
      <c r="F13" s="44">
        <v>38931</v>
      </c>
      <c r="G13" s="44">
        <v>33690</v>
      </c>
      <c r="H13" s="44">
        <v>33986</v>
      </c>
      <c r="I13" s="44">
        <v>37929</v>
      </c>
      <c r="J13" s="44">
        <v>36375</v>
      </c>
      <c r="K13" s="44">
        <v>32288</v>
      </c>
      <c r="L13" s="44">
        <v>30633</v>
      </c>
      <c r="M13" s="44">
        <v>29281</v>
      </c>
      <c r="N13" s="44">
        <v>31040</v>
      </c>
      <c r="O13" s="44">
        <v>32167</v>
      </c>
      <c r="P13" s="44">
        <v>31692</v>
      </c>
      <c r="Q13" s="44">
        <v>33022</v>
      </c>
      <c r="R13" s="38">
        <f t="shared" si="2"/>
        <v>1759</v>
      </c>
      <c r="S13" s="24">
        <f t="shared" si="3"/>
        <v>1127</v>
      </c>
      <c r="T13" s="24">
        <f t="shared" si="4"/>
        <v>-475</v>
      </c>
      <c r="U13" s="24">
        <f t="shared" si="5"/>
        <v>1330</v>
      </c>
      <c r="V13" s="25">
        <f t="shared" si="6"/>
        <v>6.0073084935623786E-2</v>
      </c>
      <c r="W13" s="25">
        <f t="shared" si="7"/>
        <v>3.6307989690721652E-2</v>
      </c>
      <c r="X13" s="26">
        <f t="shared" si="8"/>
        <v>-1.4766686355581808E-2</v>
      </c>
      <c r="Y13" s="27">
        <f t="shared" si="9"/>
        <v>4.1966426858513192E-2</v>
      </c>
      <c r="Z13" s="10" t="s">
        <v>50</v>
      </c>
    </row>
    <row r="14" spans="1:26" s="5" customFormat="1" x14ac:dyDescent="0.3">
      <c r="A14" s="10" t="s">
        <v>54</v>
      </c>
      <c r="B14" s="44">
        <v>14317</v>
      </c>
      <c r="C14" s="44">
        <v>28825</v>
      </c>
      <c r="D14" s="44">
        <v>29567</v>
      </c>
      <c r="E14" s="44">
        <v>27547</v>
      </c>
      <c r="F14" s="44">
        <v>22638</v>
      </c>
      <c r="G14" s="44">
        <v>15214</v>
      </c>
      <c r="H14" s="44">
        <v>16006</v>
      </c>
      <c r="I14" s="44">
        <v>30332</v>
      </c>
      <c r="J14" s="44">
        <v>27162</v>
      </c>
      <c r="K14" s="44">
        <v>19606</v>
      </c>
      <c r="L14" s="44">
        <v>19600</v>
      </c>
      <c r="M14" s="44">
        <v>21615</v>
      </c>
      <c r="N14" s="44">
        <v>21088</v>
      </c>
      <c r="O14" s="44">
        <v>25098</v>
      </c>
      <c r="P14" s="44">
        <v>26581</v>
      </c>
      <c r="Q14" s="44">
        <v>31701</v>
      </c>
      <c r="R14" s="38">
        <f t="shared" si="2"/>
        <v>-527</v>
      </c>
      <c r="S14" s="24">
        <f t="shared" si="3"/>
        <v>4010</v>
      </c>
      <c r="T14" s="24">
        <f t="shared" si="4"/>
        <v>1483</v>
      </c>
      <c r="U14" s="24">
        <f t="shared" si="5"/>
        <v>5120</v>
      </c>
      <c r="V14" s="25">
        <f t="shared" si="6"/>
        <v>-2.4381216747628963E-2</v>
      </c>
      <c r="W14" s="25">
        <f t="shared" si="7"/>
        <v>0.19015553869499241</v>
      </c>
      <c r="X14" s="25">
        <f t="shared" si="8"/>
        <v>5.9088373575583712E-2</v>
      </c>
      <c r="Y14" s="27">
        <f t="shared" si="9"/>
        <v>0.19261878785598735</v>
      </c>
      <c r="Z14" s="10" t="s">
        <v>53</v>
      </c>
    </row>
    <row r="15" spans="1:26" s="5" customFormat="1" x14ac:dyDescent="0.3">
      <c r="A15" s="10" t="s">
        <v>38</v>
      </c>
      <c r="B15" s="44">
        <v>7407</v>
      </c>
      <c r="C15" s="44">
        <v>7645</v>
      </c>
      <c r="D15" s="44">
        <v>8035</v>
      </c>
      <c r="E15" s="44">
        <v>8737</v>
      </c>
      <c r="F15" s="44">
        <v>7970</v>
      </c>
      <c r="G15" s="44">
        <v>6760</v>
      </c>
      <c r="H15" s="44">
        <v>9178</v>
      </c>
      <c r="I15" s="44">
        <v>10805</v>
      </c>
      <c r="J15" s="44">
        <v>12076</v>
      </c>
      <c r="K15" s="44">
        <v>12184</v>
      </c>
      <c r="L15" s="44">
        <v>14186</v>
      </c>
      <c r="M15" s="44">
        <v>15054</v>
      </c>
      <c r="N15" s="44">
        <v>17057</v>
      </c>
      <c r="O15" s="44">
        <v>15818</v>
      </c>
      <c r="P15" s="44">
        <v>23560</v>
      </c>
      <c r="Q15" s="44">
        <v>21646</v>
      </c>
      <c r="R15" s="38">
        <f t="shared" si="2"/>
        <v>2003</v>
      </c>
      <c r="S15" s="24">
        <f t="shared" si="3"/>
        <v>-1239</v>
      </c>
      <c r="T15" s="24">
        <f t="shared" si="4"/>
        <v>7742</v>
      </c>
      <c r="U15" s="24">
        <f t="shared" si="5"/>
        <v>-1914</v>
      </c>
      <c r="V15" s="25">
        <f t="shared" si="6"/>
        <v>0.13305433771755015</v>
      </c>
      <c r="W15" s="25">
        <f t="shared" si="7"/>
        <v>-7.2638799319927297E-2</v>
      </c>
      <c r="X15" s="25">
        <f t="shared" si="8"/>
        <v>0.48944240738399292</v>
      </c>
      <c r="Y15" s="27">
        <f t="shared" si="9"/>
        <v>-8.1239388794567061E-2</v>
      </c>
      <c r="Z15" s="10" t="s">
        <v>38</v>
      </c>
    </row>
    <row r="16" spans="1:26" s="5" customFormat="1" x14ac:dyDescent="0.3">
      <c r="A16" s="42" t="s">
        <v>30</v>
      </c>
      <c r="B16" s="44">
        <v>4799</v>
      </c>
      <c r="C16" s="44">
        <v>6787</v>
      </c>
      <c r="D16" s="44">
        <v>6768</v>
      </c>
      <c r="E16" s="44">
        <v>6541</v>
      </c>
      <c r="F16" s="44">
        <v>7825</v>
      </c>
      <c r="G16" s="44">
        <v>6699</v>
      </c>
      <c r="H16" s="44">
        <v>8121</v>
      </c>
      <c r="I16" s="44">
        <v>9399</v>
      </c>
      <c r="J16" s="44">
        <v>10925</v>
      </c>
      <c r="K16" s="44">
        <v>10192</v>
      </c>
      <c r="L16" s="44">
        <v>10616</v>
      </c>
      <c r="M16" s="44">
        <v>10596</v>
      </c>
      <c r="N16" s="44">
        <v>12692</v>
      </c>
      <c r="O16" s="44">
        <v>13534</v>
      </c>
      <c r="P16" s="44">
        <v>15321</v>
      </c>
      <c r="Q16" s="44">
        <v>18143</v>
      </c>
      <c r="R16" s="38">
        <f t="shared" si="2"/>
        <v>2096</v>
      </c>
      <c r="S16" s="24">
        <f t="shared" si="3"/>
        <v>842</v>
      </c>
      <c r="T16" s="24">
        <f t="shared" si="4"/>
        <v>1787</v>
      </c>
      <c r="U16" s="24">
        <f t="shared" si="5"/>
        <v>2822</v>
      </c>
      <c r="V16" s="25">
        <f t="shared" si="6"/>
        <v>0.19781049452623631</v>
      </c>
      <c r="W16" s="25">
        <f t="shared" si="7"/>
        <v>6.6341002206114094E-2</v>
      </c>
      <c r="X16" s="25">
        <f t="shared" si="8"/>
        <v>0.1320378306487365</v>
      </c>
      <c r="Y16" s="27">
        <f t="shared" si="9"/>
        <v>0.18419163239997388</v>
      </c>
      <c r="Z16" s="10" t="s">
        <v>49</v>
      </c>
    </row>
    <row r="17" spans="1:26" s="5" customFormat="1" x14ac:dyDescent="0.3">
      <c r="A17" s="42" t="s">
        <v>29</v>
      </c>
      <c r="B17" s="44">
        <v>4675</v>
      </c>
      <c r="C17" s="44">
        <v>6495</v>
      </c>
      <c r="D17" s="44">
        <v>6191</v>
      </c>
      <c r="E17" s="44">
        <v>8778</v>
      </c>
      <c r="F17" s="44">
        <v>10579</v>
      </c>
      <c r="G17" s="44">
        <v>8187</v>
      </c>
      <c r="H17" s="44">
        <v>9340</v>
      </c>
      <c r="I17" s="44">
        <v>13789</v>
      </c>
      <c r="J17" s="44">
        <v>11734</v>
      </c>
      <c r="K17" s="44">
        <v>11441</v>
      </c>
      <c r="L17" s="44">
        <v>11707</v>
      </c>
      <c r="M17" s="44">
        <v>10245</v>
      </c>
      <c r="N17" s="44">
        <v>11631</v>
      </c>
      <c r="O17" s="44">
        <v>12853</v>
      </c>
      <c r="P17" s="44">
        <v>15168</v>
      </c>
      <c r="Q17" s="44">
        <v>16750</v>
      </c>
      <c r="R17" s="38">
        <f t="shared" si="2"/>
        <v>1386</v>
      </c>
      <c r="S17" s="24">
        <f t="shared" si="3"/>
        <v>1222</v>
      </c>
      <c r="T17" s="24">
        <f t="shared" si="4"/>
        <v>2315</v>
      </c>
      <c r="U17" s="24">
        <f t="shared" si="5"/>
        <v>1582</v>
      </c>
      <c r="V17" s="25">
        <f t="shared" si="6"/>
        <v>0.13528550512445095</v>
      </c>
      <c r="W17" s="25">
        <f t="shared" si="7"/>
        <v>0.10506405296191214</v>
      </c>
      <c r="X17" s="25">
        <f t="shared" si="8"/>
        <v>0.18011359215747297</v>
      </c>
      <c r="Y17" s="27">
        <f t="shared" si="9"/>
        <v>0.10429852320675105</v>
      </c>
      <c r="Z17" s="10" t="s">
        <v>48</v>
      </c>
    </row>
    <row r="18" spans="1:26" s="5" customFormat="1" x14ac:dyDescent="0.3">
      <c r="A18" s="42" t="s">
        <v>28</v>
      </c>
      <c r="B18" s="44">
        <v>14668</v>
      </c>
      <c r="C18" s="44">
        <v>18278</v>
      </c>
      <c r="D18" s="44">
        <v>20535</v>
      </c>
      <c r="E18" s="44">
        <v>25105</v>
      </c>
      <c r="F18" s="44">
        <v>21159</v>
      </c>
      <c r="G18" s="44">
        <v>18754</v>
      </c>
      <c r="H18" s="44">
        <v>16471</v>
      </c>
      <c r="I18" s="44">
        <v>21169</v>
      </c>
      <c r="J18" s="44">
        <v>21251</v>
      </c>
      <c r="K18" s="44">
        <v>16841</v>
      </c>
      <c r="L18" s="44">
        <v>15535</v>
      </c>
      <c r="M18" s="44">
        <v>16499</v>
      </c>
      <c r="N18" s="44">
        <v>16886</v>
      </c>
      <c r="O18" s="44">
        <v>16277</v>
      </c>
      <c r="P18" s="44">
        <v>13827</v>
      </c>
      <c r="Q18" s="44">
        <v>15599</v>
      </c>
      <c r="R18" s="38">
        <f t="shared" si="2"/>
        <v>387</v>
      </c>
      <c r="S18" s="24">
        <f t="shared" si="3"/>
        <v>-609</v>
      </c>
      <c r="T18" s="24">
        <f t="shared" si="4"/>
        <v>-2450</v>
      </c>
      <c r="U18" s="24">
        <f t="shared" si="5"/>
        <v>1772</v>
      </c>
      <c r="V18" s="25">
        <f t="shared" si="6"/>
        <v>2.3455967028304745E-2</v>
      </c>
      <c r="W18" s="25">
        <f t="shared" si="7"/>
        <v>-3.606537960440602E-2</v>
      </c>
      <c r="X18" s="25">
        <f t="shared" si="8"/>
        <v>-0.15051913743318793</v>
      </c>
      <c r="Y18" s="27">
        <f t="shared" si="9"/>
        <v>0.12815505894264845</v>
      </c>
      <c r="Z18" s="10" t="s">
        <v>47</v>
      </c>
    </row>
    <row r="19" spans="1:26" s="5" customFormat="1" x14ac:dyDescent="0.3">
      <c r="A19" s="10" t="s">
        <v>60</v>
      </c>
      <c r="B19" s="44">
        <v>2997</v>
      </c>
      <c r="C19" s="44">
        <v>3157</v>
      </c>
      <c r="D19" s="44">
        <v>3175</v>
      </c>
      <c r="E19" s="44">
        <v>2463</v>
      </c>
      <c r="F19" s="44">
        <v>2902</v>
      </c>
      <c r="G19" s="44">
        <v>2282</v>
      </c>
      <c r="H19" s="44">
        <v>3152</v>
      </c>
      <c r="I19" s="44">
        <v>3314</v>
      </c>
      <c r="J19" s="44">
        <v>3660</v>
      </c>
      <c r="K19" s="44">
        <v>3830</v>
      </c>
      <c r="L19" s="44">
        <v>6880</v>
      </c>
      <c r="M19" s="44">
        <v>9723</v>
      </c>
      <c r="N19" s="44">
        <v>10953</v>
      </c>
      <c r="O19" s="44">
        <v>11118</v>
      </c>
      <c r="P19" s="44">
        <v>15727</v>
      </c>
      <c r="Q19" s="44">
        <v>13772</v>
      </c>
      <c r="R19" s="38">
        <f t="shared" si="2"/>
        <v>1230</v>
      </c>
      <c r="S19" s="24">
        <f t="shared" si="3"/>
        <v>165</v>
      </c>
      <c r="T19" s="24">
        <f t="shared" si="4"/>
        <v>4609</v>
      </c>
      <c r="U19" s="24">
        <f t="shared" si="5"/>
        <v>-1955</v>
      </c>
      <c r="V19" s="25">
        <f t="shared" si="6"/>
        <v>0.12650416538105522</v>
      </c>
      <c r="W19" s="25">
        <f t="shared" si="7"/>
        <v>1.5064365927143249E-2</v>
      </c>
      <c r="X19" s="25">
        <f t="shared" si="8"/>
        <v>0.41455297715416439</v>
      </c>
      <c r="Y19" s="27">
        <f t="shared" si="9"/>
        <v>-0.12430851402047434</v>
      </c>
      <c r="Z19" s="10" t="s">
        <v>58</v>
      </c>
    </row>
    <row r="20" spans="1:26" s="5" customFormat="1" x14ac:dyDescent="0.3">
      <c r="A20" s="42" t="s">
        <v>25</v>
      </c>
      <c r="B20" s="44">
        <v>5790</v>
      </c>
      <c r="C20" s="44">
        <v>7083</v>
      </c>
      <c r="D20" s="44">
        <v>7498</v>
      </c>
      <c r="E20" s="44">
        <v>7046</v>
      </c>
      <c r="F20" s="44">
        <v>7753</v>
      </c>
      <c r="G20" s="44">
        <v>5852</v>
      </c>
      <c r="H20" s="44">
        <v>6435</v>
      </c>
      <c r="I20" s="44">
        <v>10763</v>
      </c>
      <c r="J20" s="44">
        <v>11931</v>
      </c>
      <c r="K20" s="44">
        <v>9440</v>
      </c>
      <c r="L20" s="44">
        <v>9221</v>
      </c>
      <c r="M20" s="44">
        <v>9990</v>
      </c>
      <c r="N20" s="44">
        <v>11335</v>
      </c>
      <c r="O20" s="44">
        <v>11315</v>
      </c>
      <c r="P20" s="44">
        <v>11902</v>
      </c>
      <c r="Q20" s="44">
        <v>13233</v>
      </c>
      <c r="R20" s="38">
        <f t="shared" si="2"/>
        <v>1345</v>
      </c>
      <c r="S20" s="24">
        <f t="shared" si="3"/>
        <v>-20</v>
      </c>
      <c r="T20" s="24">
        <f t="shared" si="4"/>
        <v>587</v>
      </c>
      <c r="U20" s="24">
        <f t="shared" si="5"/>
        <v>1331</v>
      </c>
      <c r="V20" s="25">
        <f t="shared" si="6"/>
        <v>0.13463463463463463</v>
      </c>
      <c r="W20" s="25">
        <f t="shared" si="7"/>
        <v>-1.7644464049404499E-3</v>
      </c>
      <c r="X20" s="25">
        <f t="shared" si="8"/>
        <v>5.1878038002651346E-2</v>
      </c>
      <c r="Y20" s="27">
        <f t="shared" si="9"/>
        <v>0.11182994454713494</v>
      </c>
      <c r="Z20" s="10" t="s">
        <v>44</v>
      </c>
    </row>
    <row r="21" spans="1:26" s="5" customFormat="1" x14ac:dyDescent="0.3">
      <c r="A21" s="10" t="s">
        <v>39</v>
      </c>
      <c r="B21" s="44">
        <v>3547</v>
      </c>
      <c r="C21" s="44">
        <v>5047</v>
      </c>
      <c r="D21" s="44">
        <v>5595</v>
      </c>
      <c r="E21" s="44">
        <v>4789</v>
      </c>
      <c r="F21" s="44">
        <v>5335</v>
      </c>
      <c r="G21" s="44">
        <v>5046</v>
      </c>
      <c r="H21" s="44">
        <v>4320</v>
      </c>
      <c r="I21" s="44">
        <v>7507</v>
      </c>
      <c r="J21" s="44">
        <v>8387</v>
      </c>
      <c r="K21" s="44">
        <v>6379</v>
      </c>
      <c r="L21" s="44">
        <v>6774</v>
      </c>
      <c r="M21" s="44">
        <v>7042</v>
      </c>
      <c r="N21" s="44">
        <v>8983</v>
      </c>
      <c r="O21" s="44">
        <v>8836</v>
      </c>
      <c r="P21" s="44">
        <v>10435</v>
      </c>
      <c r="Q21" s="44">
        <v>11650</v>
      </c>
      <c r="R21" s="38">
        <f t="shared" si="2"/>
        <v>1941</v>
      </c>
      <c r="S21" s="24">
        <f t="shared" si="3"/>
        <v>-147</v>
      </c>
      <c r="T21" s="24">
        <f t="shared" si="4"/>
        <v>1599</v>
      </c>
      <c r="U21" s="24">
        <f t="shared" si="5"/>
        <v>1215</v>
      </c>
      <c r="V21" s="25">
        <f t="shared" si="6"/>
        <v>0.27563192274921899</v>
      </c>
      <c r="W21" s="25">
        <f t="shared" si="7"/>
        <v>-1.6364243571190026E-2</v>
      </c>
      <c r="X21" s="25">
        <f t="shared" si="8"/>
        <v>0.18096423721140786</v>
      </c>
      <c r="Y21" s="27">
        <f t="shared" si="9"/>
        <v>0.11643507426928605</v>
      </c>
      <c r="Z21" s="10" t="s">
        <v>39</v>
      </c>
    </row>
    <row r="22" spans="1:26" s="5" customFormat="1" x14ac:dyDescent="0.3">
      <c r="A22" s="10" t="s">
        <v>43</v>
      </c>
      <c r="B22" s="44">
        <v>2045</v>
      </c>
      <c r="C22" s="44">
        <v>3687</v>
      </c>
      <c r="D22" s="44">
        <v>3555</v>
      </c>
      <c r="E22" s="44">
        <v>4619</v>
      </c>
      <c r="F22" s="44">
        <v>4647</v>
      </c>
      <c r="G22" s="44">
        <v>4515</v>
      </c>
      <c r="H22" s="44">
        <v>4652</v>
      </c>
      <c r="I22" s="44">
        <v>7210</v>
      </c>
      <c r="J22" s="44">
        <v>7126</v>
      </c>
      <c r="K22" s="44">
        <v>6168</v>
      </c>
      <c r="L22" s="44">
        <v>7495</v>
      </c>
      <c r="M22" s="44">
        <v>8036</v>
      </c>
      <c r="N22" s="44">
        <v>10308</v>
      </c>
      <c r="O22" s="44">
        <v>10439</v>
      </c>
      <c r="P22" s="44">
        <v>11281</v>
      </c>
      <c r="Q22" s="44">
        <v>11104</v>
      </c>
      <c r="R22" s="38">
        <f t="shared" si="2"/>
        <v>2272</v>
      </c>
      <c r="S22" s="24">
        <f t="shared" si="3"/>
        <v>131</v>
      </c>
      <c r="T22" s="24">
        <f t="shared" si="4"/>
        <v>842</v>
      </c>
      <c r="U22" s="24">
        <f t="shared" si="5"/>
        <v>-177</v>
      </c>
      <c r="V22" s="25">
        <f t="shared" si="6"/>
        <v>0.28272772523643602</v>
      </c>
      <c r="W22" s="25">
        <f t="shared" si="7"/>
        <v>1.2708575863407063E-2</v>
      </c>
      <c r="X22" s="25">
        <f t="shared" si="8"/>
        <v>8.0659066960436829E-2</v>
      </c>
      <c r="Y22" s="27">
        <f t="shared" si="9"/>
        <v>-1.5690098395532311E-2</v>
      </c>
      <c r="Z22" s="10" t="s">
        <v>42</v>
      </c>
    </row>
    <row r="23" spans="1:26" s="5" customFormat="1" x14ac:dyDescent="0.3">
      <c r="A23" s="43" t="s">
        <v>79</v>
      </c>
      <c r="B23" s="45" t="s">
        <v>36</v>
      </c>
      <c r="C23" s="44">
        <v>854</v>
      </c>
      <c r="D23" s="44">
        <v>1650</v>
      </c>
      <c r="E23" s="44">
        <v>1346</v>
      </c>
      <c r="F23" s="44">
        <v>2288</v>
      </c>
      <c r="G23" s="44">
        <v>1966</v>
      </c>
      <c r="H23" s="44">
        <v>2210</v>
      </c>
      <c r="I23" s="44">
        <v>4052</v>
      </c>
      <c r="J23" s="44">
        <v>4209</v>
      </c>
      <c r="K23" s="44">
        <v>4804</v>
      </c>
      <c r="L23" s="44">
        <v>5407</v>
      </c>
      <c r="M23" s="44">
        <v>5277</v>
      </c>
      <c r="N23" s="44">
        <v>5704</v>
      </c>
      <c r="O23" s="44">
        <v>7168</v>
      </c>
      <c r="P23" s="44">
        <v>6965</v>
      </c>
      <c r="Q23" s="44">
        <v>10786</v>
      </c>
      <c r="R23" s="40">
        <f t="shared" si="2"/>
        <v>427</v>
      </c>
      <c r="S23" s="31">
        <f t="shared" si="3"/>
        <v>1464</v>
      </c>
      <c r="T23" s="31">
        <f t="shared" si="4"/>
        <v>-203</v>
      </c>
      <c r="U23" s="31">
        <f t="shared" si="5"/>
        <v>3821</v>
      </c>
      <c r="V23" s="32">
        <f t="shared" si="6"/>
        <v>8.091718779609626E-2</v>
      </c>
      <c r="W23" s="32">
        <f t="shared" si="7"/>
        <v>0.25666199158485276</v>
      </c>
      <c r="X23" s="32">
        <f t="shared" si="8"/>
        <v>-2.83203125E-2</v>
      </c>
      <c r="Y23" s="33">
        <f t="shared" si="9"/>
        <v>0.54860014357501796</v>
      </c>
      <c r="Z23" s="10" t="s">
        <v>81</v>
      </c>
    </row>
    <row r="24" spans="1:26" s="5" customFormat="1" x14ac:dyDescent="0.3">
      <c r="A24" s="10" t="s">
        <v>59</v>
      </c>
      <c r="B24" s="45" t="s">
        <v>36</v>
      </c>
      <c r="C24" s="44">
        <v>216</v>
      </c>
      <c r="D24" s="44">
        <v>304</v>
      </c>
      <c r="E24" s="44">
        <v>348</v>
      </c>
      <c r="F24" s="44">
        <v>812</v>
      </c>
      <c r="G24" s="44">
        <v>779</v>
      </c>
      <c r="H24" s="44">
        <v>1286</v>
      </c>
      <c r="I24" s="44">
        <v>2381</v>
      </c>
      <c r="J24" s="44">
        <v>2417</v>
      </c>
      <c r="K24" s="44">
        <v>2960</v>
      </c>
      <c r="L24" s="44">
        <v>3885</v>
      </c>
      <c r="M24" s="44">
        <v>4560</v>
      </c>
      <c r="N24" s="44">
        <v>5158</v>
      </c>
      <c r="O24" s="44">
        <v>8371</v>
      </c>
      <c r="P24" s="44">
        <v>7918</v>
      </c>
      <c r="Q24" s="44">
        <v>10088</v>
      </c>
      <c r="R24" s="38">
        <f t="shared" si="2"/>
        <v>598</v>
      </c>
      <c r="S24" s="24">
        <f t="shared" si="3"/>
        <v>3213</v>
      </c>
      <c r="T24" s="24">
        <f t="shared" si="4"/>
        <v>-453</v>
      </c>
      <c r="U24" s="24">
        <f t="shared" si="5"/>
        <v>2170</v>
      </c>
      <c r="V24" s="25">
        <f t="shared" si="6"/>
        <v>0.13114035087719297</v>
      </c>
      <c r="W24" s="25">
        <f t="shared" si="7"/>
        <v>0.62291585886002332</v>
      </c>
      <c r="X24" s="25">
        <f t="shared" si="8"/>
        <v>-5.4115398399235452E-2</v>
      </c>
      <c r="Y24" s="27">
        <f t="shared" si="9"/>
        <v>0.27405910583480675</v>
      </c>
      <c r="Z24" s="10" t="s">
        <v>57</v>
      </c>
    </row>
    <row r="25" spans="1:26" s="5" customFormat="1" x14ac:dyDescent="0.3">
      <c r="A25" s="42" t="s">
        <v>34</v>
      </c>
      <c r="B25" s="44">
        <v>6713</v>
      </c>
      <c r="C25" s="44">
        <v>6299</v>
      </c>
      <c r="D25" s="44">
        <v>7414</v>
      </c>
      <c r="E25" s="44">
        <v>6462</v>
      </c>
      <c r="F25" s="44">
        <v>7319</v>
      </c>
      <c r="G25" s="44">
        <v>5291</v>
      </c>
      <c r="H25" s="44">
        <v>4770</v>
      </c>
      <c r="I25" s="44">
        <v>6159</v>
      </c>
      <c r="J25" s="44">
        <v>6889</v>
      </c>
      <c r="K25" s="44">
        <v>5527</v>
      </c>
      <c r="L25" s="44">
        <v>5506</v>
      </c>
      <c r="M25" s="44">
        <v>5826</v>
      </c>
      <c r="N25" s="44">
        <v>6836</v>
      </c>
      <c r="O25" s="44">
        <v>6959</v>
      </c>
      <c r="P25" s="44">
        <v>6737</v>
      </c>
      <c r="Q25" s="44">
        <v>9546</v>
      </c>
      <c r="R25" s="38">
        <f t="shared" si="2"/>
        <v>1010</v>
      </c>
      <c r="S25" s="24">
        <f t="shared" si="3"/>
        <v>123</v>
      </c>
      <c r="T25" s="24">
        <f t="shared" si="4"/>
        <v>-222</v>
      </c>
      <c r="U25" s="24">
        <f t="shared" si="5"/>
        <v>2809</v>
      </c>
      <c r="V25" s="25">
        <f t="shared" si="6"/>
        <v>0.17336079642979746</v>
      </c>
      <c r="W25" s="25">
        <f t="shared" si="7"/>
        <v>1.7992978349912231E-2</v>
      </c>
      <c r="X25" s="25">
        <f t="shared" si="8"/>
        <v>-3.1901135220577671E-2</v>
      </c>
      <c r="Y25" s="27">
        <f t="shared" si="9"/>
        <v>0.41695116520706543</v>
      </c>
      <c r="Z25" s="10" t="s">
        <v>55</v>
      </c>
    </row>
    <row r="26" spans="1:26" s="5" customFormat="1" x14ac:dyDescent="0.3">
      <c r="A26" s="61" t="s">
        <v>83</v>
      </c>
      <c r="B26" s="44">
        <v>1727</v>
      </c>
      <c r="C26" s="44">
        <v>1892</v>
      </c>
      <c r="D26" s="44">
        <v>1839</v>
      </c>
      <c r="E26" s="44">
        <v>1897</v>
      </c>
      <c r="F26" s="44">
        <v>2384</v>
      </c>
      <c r="G26" s="44">
        <v>2277</v>
      </c>
      <c r="H26" s="44">
        <v>2644</v>
      </c>
      <c r="I26" s="44">
        <v>3570</v>
      </c>
      <c r="J26" s="44">
        <v>3557</v>
      </c>
      <c r="K26" s="44">
        <v>3765</v>
      </c>
      <c r="L26" s="44">
        <v>3702</v>
      </c>
      <c r="M26" s="44">
        <v>3952</v>
      </c>
      <c r="N26" s="44">
        <v>4277</v>
      </c>
      <c r="O26" s="44">
        <v>5541</v>
      </c>
      <c r="P26" s="44">
        <v>5191</v>
      </c>
      <c r="Q26" s="44">
        <v>5603</v>
      </c>
      <c r="R26" s="40">
        <f t="shared" si="2"/>
        <v>325</v>
      </c>
      <c r="S26" s="31">
        <f t="shared" si="3"/>
        <v>1264</v>
      </c>
      <c r="T26" s="31">
        <f t="shared" si="4"/>
        <v>-350</v>
      </c>
      <c r="U26" s="31">
        <f t="shared" si="5"/>
        <v>412</v>
      </c>
      <c r="V26" s="32">
        <f t="shared" si="6"/>
        <v>8.2236842105263164E-2</v>
      </c>
      <c r="W26" s="32">
        <f t="shared" si="7"/>
        <v>0.29553425298106151</v>
      </c>
      <c r="X26" s="32">
        <f t="shared" si="8"/>
        <v>-6.3165493593214217E-2</v>
      </c>
      <c r="Y26" s="33">
        <f t="shared" si="9"/>
        <v>7.9368137160470045E-2</v>
      </c>
      <c r="Z26" s="10" t="s">
        <v>84</v>
      </c>
    </row>
    <row r="27" spans="1:26" s="5" customFormat="1" x14ac:dyDescent="0.3">
      <c r="A27" s="61" t="s">
        <v>80</v>
      </c>
      <c r="B27" s="44">
        <v>1754</v>
      </c>
      <c r="C27" s="44">
        <v>2125</v>
      </c>
      <c r="D27" s="44">
        <v>2390</v>
      </c>
      <c r="E27" s="44">
        <v>2677</v>
      </c>
      <c r="F27" s="44">
        <v>3079</v>
      </c>
      <c r="G27" s="44">
        <v>2696</v>
      </c>
      <c r="H27" s="44">
        <v>2695</v>
      </c>
      <c r="I27" s="44">
        <v>3630</v>
      </c>
      <c r="J27" s="44">
        <v>3695</v>
      </c>
      <c r="K27" s="44">
        <v>3377</v>
      </c>
      <c r="L27" s="44">
        <v>3247</v>
      </c>
      <c r="M27" s="44">
        <v>3391</v>
      </c>
      <c r="N27" s="44">
        <v>4075</v>
      </c>
      <c r="O27" s="44">
        <v>5296</v>
      </c>
      <c r="P27" s="44">
        <v>4203</v>
      </c>
      <c r="Q27" s="44">
        <v>5360</v>
      </c>
      <c r="R27" s="40">
        <f t="shared" si="2"/>
        <v>684</v>
      </c>
      <c r="S27" s="31">
        <f t="shared" si="3"/>
        <v>1221</v>
      </c>
      <c r="T27" s="31">
        <f t="shared" si="4"/>
        <v>-1093</v>
      </c>
      <c r="U27" s="31">
        <f t="shared" si="5"/>
        <v>1157</v>
      </c>
      <c r="V27" s="32">
        <f t="shared" si="6"/>
        <v>0.20171040990858155</v>
      </c>
      <c r="W27" s="32">
        <f t="shared" si="7"/>
        <v>0.29963190184049082</v>
      </c>
      <c r="X27" s="32">
        <f t="shared" si="8"/>
        <v>-0.20638217522658611</v>
      </c>
      <c r="Y27" s="33">
        <f t="shared" si="9"/>
        <v>0.27527956221746369</v>
      </c>
      <c r="Z27" s="10" t="s">
        <v>82</v>
      </c>
    </row>
    <row r="28" spans="1:26" s="5" customFormat="1" x14ac:dyDescent="0.3">
      <c r="A28" s="42" t="s">
        <v>23</v>
      </c>
      <c r="B28" s="44">
        <v>2112</v>
      </c>
      <c r="C28" s="44">
        <v>5720</v>
      </c>
      <c r="D28" s="44">
        <v>3913</v>
      </c>
      <c r="E28" s="44">
        <v>2223</v>
      </c>
      <c r="F28" s="44">
        <v>3150</v>
      </c>
      <c r="G28" s="44">
        <v>2601</v>
      </c>
      <c r="H28" s="44">
        <v>2035</v>
      </c>
      <c r="I28" s="44">
        <v>3466</v>
      </c>
      <c r="J28" s="44">
        <v>3625</v>
      </c>
      <c r="K28" s="44">
        <v>2574</v>
      </c>
      <c r="L28" s="44">
        <v>3812</v>
      </c>
      <c r="M28" s="44">
        <v>2980</v>
      </c>
      <c r="N28" s="44">
        <v>3675</v>
      </c>
      <c r="O28" s="44">
        <v>4492</v>
      </c>
      <c r="P28" s="44">
        <v>4732</v>
      </c>
      <c r="Q28" s="44">
        <v>4729</v>
      </c>
      <c r="R28" s="40">
        <f t="shared" si="2"/>
        <v>695</v>
      </c>
      <c r="S28" s="31">
        <f t="shared" si="3"/>
        <v>817</v>
      </c>
      <c r="T28" s="31">
        <f t="shared" si="4"/>
        <v>240</v>
      </c>
      <c r="U28" s="31">
        <f t="shared" si="5"/>
        <v>-3</v>
      </c>
      <c r="V28" s="32">
        <f t="shared" si="6"/>
        <v>0.23322147651006711</v>
      </c>
      <c r="W28" s="32">
        <f t="shared" si="7"/>
        <v>0.22231292517006804</v>
      </c>
      <c r="X28" s="32">
        <f t="shared" si="8"/>
        <v>5.3428317008014245E-2</v>
      </c>
      <c r="Y28" s="34">
        <f t="shared" si="9"/>
        <v>-6.3398140321217246E-4</v>
      </c>
      <c r="Z28" s="42" t="s">
        <v>23</v>
      </c>
    </row>
    <row r="29" spans="1:26" s="5" customFormat="1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Z29" s="3"/>
    </row>
    <row r="30" spans="1:26" s="5" customFormat="1" x14ac:dyDescent="0.3">
      <c r="A30" s="13" t="s">
        <v>63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Z30" s="3"/>
    </row>
    <row r="31" spans="1:26" s="1" customFormat="1" x14ac:dyDescent="0.3">
      <c r="A31" s="41"/>
      <c r="B31" s="104" t="s">
        <v>70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5"/>
      <c r="R31" s="17" t="s">
        <v>73</v>
      </c>
      <c r="S31" s="18"/>
      <c r="T31" s="18"/>
      <c r="U31" s="19"/>
      <c r="V31" s="17" t="s">
        <v>73</v>
      </c>
      <c r="W31" s="20"/>
      <c r="X31" s="20"/>
      <c r="Y31" s="21"/>
      <c r="Z31" s="41"/>
    </row>
    <row r="32" spans="1:26" s="14" customFormat="1" x14ac:dyDescent="0.3">
      <c r="A32" s="49"/>
      <c r="B32" s="50" t="s">
        <v>6</v>
      </c>
      <c r="C32" s="50" t="s">
        <v>7</v>
      </c>
      <c r="D32" s="50" t="s">
        <v>8</v>
      </c>
      <c r="E32" s="50" t="s">
        <v>9</v>
      </c>
      <c r="F32" s="50" t="s">
        <v>10</v>
      </c>
      <c r="G32" s="50" t="s">
        <v>11</v>
      </c>
      <c r="H32" s="50" t="s">
        <v>12</v>
      </c>
      <c r="I32" s="50" t="s">
        <v>13</v>
      </c>
      <c r="J32" s="50" t="s">
        <v>14</v>
      </c>
      <c r="K32" s="50" t="s">
        <v>15</v>
      </c>
      <c r="L32" s="50" t="s">
        <v>16</v>
      </c>
      <c r="M32" s="50" t="s">
        <v>17</v>
      </c>
      <c r="N32" s="50" t="s">
        <v>18</v>
      </c>
      <c r="O32" s="50" t="s">
        <v>19</v>
      </c>
      <c r="P32" s="50" t="s">
        <v>20</v>
      </c>
      <c r="Q32" s="50" t="s">
        <v>21</v>
      </c>
      <c r="R32" s="37" t="s">
        <v>74</v>
      </c>
      <c r="S32" s="22" t="s">
        <v>75</v>
      </c>
      <c r="T32" s="22" t="s">
        <v>76</v>
      </c>
      <c r="U32" s="23" t="s">
        <v>77</v>
      </c>
      <c r="V32" s="22" t="s">
        <v>74</v>
      </c>
      <c r="W32" s="22" t="s">
        <v>75</v>
      </c>
      <c r="X32" s="22" t="s">
        <v>76</v>
      </c>
      <c r="Y32" s="23" t="s">
        <v>77</v>
      </c>
      <c r="Z32" s="49"/>
    </row>
    <row r="33" spans="1:26" s="5" customFormat="1" x14ac:dyDescent="0.3">
      <c r="A33" s="10" t="s">
        <v>37</v>
      </c>
      <c r="B33" s="44">
        <v>1583488</v>
      </c>
      <c r="C33" s="44">
        <v>1770277</v>
      </c>
      <c r="D33" s="44">
        <v>1961077</v>
      </c>
      <c r="E33" s="44">
        <v>2051557</v>
      </c>
      <c r="F33" s="44">
        <v>2068368</v>
      </c>
      <c r="G33" s="44">
        <v>1786438</v>
      </c>
      <c r="H33" s="44">
        <v>1995015</v>
      </c>
      <c r="I33" s="44">
        <v>2320146</v>
      </c>
      <c r="J33" s="44">
        <v>2436225</v>
      </c>
      <c r="K33" s="44">
        <v>2493338</v>
      </c>
      <c r="L33" s="44">
        <v>2558878</v>
      </c>
      <c r="M33" s="44">
        <v>2472442</v>
      </c>
      <c r="N33" s="44">
        <v>2644908</v>
      </c>
      <c r="O33" s="44">
        <v>2837123</v>
      </c>
      <c r="P33" s="44">
        <v>2925205</v>
      </c>
      <c r="Q33" s="44">
        <v>3008253</v>
      </c>
      <c r="R33" s="38">
        <f t="shared" ref="R33:R35" si="10">N33-M33</f>
        <v>172466</v>
      </c>
      <c r="S33" s="24">
        <f t="shared" ref="S33:S35" si="11">O33-N33</f>
        <v>192215</v>
      </c>
      <c r="T33" s="24">
        <f t="shared" ref="T33:T35" si="12">P33-O33</f>
        <v>88082</v>
      </c>
      <c r="U33" s="24">
        <f t="shared" ref="U33:U35" si="13">Q33-P33</f>
        <v>83048</v>
      </c>
      <c r="V33" s="25">
        <f t="shared" ref="V33:V35" si="14">(N33-M33)/M33</f>
        <v>6.9755326919701252E-2</v>
      </c>
      <c r="W33" s="25">
        <f t="shared" ref="W33:W35" si="15">(O33-N33)/N33</f>
        <v>7.2673605282300935E-2</v>
      </c>
      <c r="X33" s="25">
        <f t="shared" ref="X33:X35" si="16">(P33-O33)/O33</f>
        <v>3.1046239447496637E-2</v>
      </c>
      <c r="Y33" s="26">
        <f t="shared" ref="Y33:Y35" si="17">(Q33-P33)/P33</f>
        <v>2.8390488871720101E-2</v>
      </c>
      <c r="Z33" s="10" t="s">
        <v>40</v>
      </c>
    </row>
    <row r="34" spans="1:26" s="5" customFormat="1" x14ac:dyDescent="0.3">
      <c r="A34" s="42" t="s">
        <v>24</v>
      </c>
      <c r="B34" s="44">
        <v>440554</v>
      </c>
      <c r="C34" s="44">
        <v>475614</v>
      </c>
      <c r="D34" s="44">
        <v>651922</v>
      </c>
      <c r="E34" s="44">
        <v>771940</v>
      </c>
      <c r="F34" s="44">
        <v>770422</v>
      </c>
      <c r="G34" s="44">
        <v>619376</v>
      </c>
      <c r="H34" s="44">
        <v>637091</v>
      </c>
      <c r="I34" s="44">
        <v>714276</v>
      </c>
      <c r="J34" s="44">
        <v>752026</v>
      </c>
      <c r="K34" s="44">
        <v>792998</v>
      </c>
      <c r="L34" s="44">
        <v>810889</v>
      </c>
      <c r="M34" s="44">
        <v>857942</v>
      </c>
      <c r="N34" s="44">
        <v>942300</v>
      </c>
      <c r="O34" s="44">
        <v>1035305</v>
      </c>
      <c r="P34" s="44">
        <v>1060306</v>
      </c>
      <c r="Q34" s="44">
        <v>1122750</v>
      </c>
      <c r="R34" s="38">
        <f t="shared" si="10"/>
        <v>84358</v>
      </c>
      <c r="S34" s="24">
        <f t="shared" si="11"/>
        <v>93005</v>
      </c>
      <c r="T34" s="24">
        <f t="shared" si="12"/>
        <v>25001</v>
      </c>
      <c r="U34" s="24">
        <f t="shared" si="13"/>
        <v>62444</v>
      </c>
      <c r="V34" s="25">
        <f t="shared" si="14"/>
        <v>9.8325994064866862E-2</v>
      </c>
      <c r="W34" s="25">
        <f t="shared" si="15"/>
        <v>9.8699989387668469E-2</v>
      </c>
      <c r="X34" s="27">
        <f t="shared" si="16"/>
        <v>2.4148439348790934E-2</v>
      </c>
      <c r="Y34" s="26">
        <f t="shared" si="17"/>
        <v>5.8892432939170389E-2</v>
      </c>
      <c r="Z34" s="10" t="s">
        <v>41</v>
      </c>
    </row>
    <row r="35" spans="1:26" s="48" customFormat="1" x14ac:dyDescent="0.3">
      <c r="A35" s="16" t="s">
        <v>71</v>
      </c>
      <c r="B35" s="47">
        <v>1142934</v>
      </c>
      <c r="C35" s="47">
        <v>1294663</v>
      </c>
      <c r="D35" s="47">
        <v>1309155</v>
      </c>
      <c r="E35" s="47">
        <v>1279617</v>
      </c>
      <c r="F35" s="47">
        <v>1297946</v>
      </c>
      <c r="G35" s="47">
        <v>1167062</v>
      </c>
      <c r="H35" s="47">
        <v>1357924</v>
      </c>
      <c r="I35" s="47">
        <v>1605870</v>
      </c>
      <c r="J35" s="47">
        <v>1684199</v>
      </c>
      <c r="K35" s="47">
        <v>1700340</v>
      </c>
      <c r="L35" s="47">
        <v>1747989</v>
      </c>
      <c r="M35" s="47">
        <v>1614500</v>
      </c>
      <c r="N35" s="47">
        <v>1702608</v>
      </c>
      <c r="O35" s="47">
        <v>1801818</v>
      </c>
      <c r="P35" s="47">
        <v>1864899</v>
      </c>
      <c r="Q35" s="47">
        <v>1885503</v>
      </c>
      <c r="R35" s="39">
        <f t="shared" si="10"/>
        <v>88108</v>
      </c>
      <c r="S35" s="28">
        <f t="shared" si="11"/>
        <v>99210</v>
      </c>
      <c r="T35" s="28">
        <f t="shared" si="12"/>
        <v>63081</v>
      </c>
      <c r="U35" s="28">
        <f t="shared" si="13"/>
        <v>20604</v>
      </c>
      <c r="V35" s="29">
        <f t="shared" si="14"/>
        <v>5.4572932796531436E-2</v>
      </c>
      <c r="W35" s="29">
        <f t="shared" si="15"/>
        <v>5.826943136646838E-2</v>
      </c>
      <c r="X35" s="29">
        <f t="shared" si="16"/>
        <v>3.500964026333403E-2</v>
      </c>
      <c r="Y35" s="30">
        <f t="shared" si="17"/>
        <v>1.1048319506847287E-2</v>
      </c>
      <c r="Z35" s="16" t="s">
        <v>72</v>
      </c>
    </row>
    <row r="36" spans="1:26" s="5" customFormat="1" x14ac:dyDescent="0.3">
      <c r="A36" s="42" t="s">
        <v>33</v>
      </c>
      <c r="B36" s="44">
        <v>735135</v>
      </c>
      <c r="C36" s="44">
        <v>717375</v>
      </c>
      <c r="D36" s="44">
        <v>678794</v>
      </c>
      <c r="E36" s="44">
        <v>637270</v>
      </c>
      <c r="F36" s="44">
        <v>634967</v>
      </c>
      <c r="G36" s="44">
        <v>602205</v>
      </c>
      <c r="H36" s="44">
        <v>708688</v>
      </c>
      <c r="I36" s="44">
        <v>720252</v>
      </c>
      <c r="J36" s="44">
        <v>709237</v>
      </c>
      <c r="K36" s="44">
        <v>724671</v>
      </c>
      <c r="L36" s="44">
        <v>747147</v>
      </c>
      <c r="M36" s="44">
        <v>712396</v>
      </c>
      <c r="N36" s="44">
        <v>747712</v>
      </c>
      <c r="O36" s="44">
        <v>747297</v>
      </c>
      <c r="P36" s="44">
        <v>704927</v>
      </c>
      <c r="Q36" s="44">
        <v>632143</v>
      </c>
      <c r="R36" s="38">
        <f t="shared" ref="R36:R56" si="18">N36-M36</f>
        <v>35316</v>
      </c>
      <c r="S36" s="24">
        <f t="shared" ref="S36:S56" si="19">O36-N36</f>
        <v>-415</v>
      </c>
      <c r="T36" s="24">
        <f t="shared" ref="T36:T56" si="20">P36-O36</f>
        <v>-42370</v>
      </c>
      <c r="U36" s="24">
        <f t="shared" ref="U36:U56" si="21">Q36-P36</f>
        <v>-72784</v>
      </c>
      <c r="V36" s="25">
        <f t="shared" ref="V36:V56" si="22">(N36-M36)/M36</f>
        <v>4.9573551788611954E-2</v>
      </c>
      <c r="W36" s="26">
        <f t="shared" ref="W36:W56" si="23">(O36-N36)/N36</f>
        <v>-5.5502653428057857E-4</v>
      </c>
      <c r="X36" s="25">
        <f t="shared" ref="X36:X56" si="24">(P36-O36)/O36</f>
        <v>-5.6697671742292559E-2</v>
      </c>
      <c r="Y36" s="27">
        <f t="shared" ref="Y36:Y56" si="25">(Q36-P36)/P36</f>
        <v>-0.10325040748900241</v>
      </c>
      <c r="Z36" s="10" t="s">
        <v>52</v>
      </c>
    </row>
    <row r="37" spans="1:26" s="5" customFormat="1" x14ac:dyDescent="0.3">
      <c r="A37" s="42" t="s">
        <v>35</v>
      </c>
      <c r="B37" s="44">
        <v>46017</v>
      </c>
      <c r="C37" s="44">
        <v>62352</v>
      </c>
      <c r="D37" s="44">
        <v>77206</v>
      </c>
      <c r="E37" s="44">
        <v>79275</v>
      </c>
      <c r="F37" s="44">
        <v>92472</v>
      </c>
      <c r="G37" s="44">
        <v>105655</v>
      </c>
      <c r="H37" s="44">
        <v>149931</v>
      </c>
      <c r="I37" s="44">
        <v>230471</v>
      </c>
      <c r="J37" s="44">
        <v>290318</v>
      </c>
      <c r="K37" s="44">
        <v>338512</v>
      </c>
      <c r="L37" s="44">
        <v>337775</v>
      </c>
      <c r="M37" s="44">
        <v>200211</v>
      </c>
      <c r="N37" s="44">
        <v>198632</v>
      </c>
      <c r="O37" s="44">
        <v>236349</v>
      </c>
      <c r="P37" s="44">
        <v>262666</v>
      </c>
      <c r="Q37" s="44">
        <v>256391</v>
      </c>
      <c r="R37" s="38">
        <f t="shared" si="18"/>
        <v>-1579</v>
      </c>
      <c r="S37" s="24">
        <f t="shared" si="19"/>
        <v>37717</v>
      </c>
      <c r="T37" s="24">
        <f t="shared" si="20"/>
        <v>26317</v>
      </c>
      <c r="U37" s="24">
        <f t="shared" si="21"/>
        <v>-6275</v>
      </c>
      <c r="V37" s="25">
        <f t="shared" si="22"/>
        <v>-7.8866795530715093E-3</v>
      </c>
      <c r="W37" s="25">
        <f t="shared" si="23"/>
        <v>0.18988380522775786</v>
      </c>
      <c r="X37" s="25">
        <f t="shared" si="24"/>
        <v>0.11134804885994863</v>
      </c>
      <c r="Y37" s="27">
        <f t="shared" si="25"/>
        <v>-2.3889654542270412E-2</v>
      </c>
      <c r="Z37" s="10" t="s">
        <v>56</v>
      </c>
    </row>
    <row r="38" spans="1:26" s="5" customFormat="1" x14ac:dyDescent="0.3">
      <c r="A38" s="42" t="s">
        <v>32</v>
      </c>
      <c r="B38" s="44">
        <v>53719</v>
      </c>
      <c r="C38" s="44">
        <v>81547</v>
      </c>
      <c r="D38" s="44">
        <v>72380</v>
      </c>
      <c r="E38" s="44">
        <v>67321</v>
      </c>
      <c r="F38" s="44">
        <v>73373</v>
      </c>
      <c r="G38" s="44">
        <v>58537</v>
      </c>
      <c r="H38" s="44">
        <v>65457</v>
      </c>
      <c r="I38" s="44">
        <v>81086</v>
      </c>
      <c r="J38" s="44">
        <v>93702</v>
      </c>
      <c r="K38" s="44">
        <v>78792</v>
      </c>
      <c r="L38" s="44">
        <v>89616</v>
      </c>
      <c r="M38" s="44">
        <v>86071</v>
      </c>
      <c r="N38" s="44">
        <v>94445</v>
      </c>
      <c r="O38" s="44">
        <v>110181</v>
      </c>
      <c r="P38" s="44">
        <v>103678</v>
      </c>
      <c r="Q38" s="44">
        <v>132109</v>
      </c>
      <c r="R38" s="38">
        <f t="shared" si="18"/>
        <v>8374</v>
      </c>
      <c r="S38" s="24">
        <f t="shared" si="19"/>
        <v>15736</v>
      </c>
      <c r="T38" s="24">
        <f t="shared" si="20"/>
        <v>-6503</v>
      </c>
      <c r="U38" s="24">
        <f t="shared" si="21"/>
        <v>28431</v>
      </c>
      <c r="V38" s="25">
        <f t="shared" si="22"/>
        <v>9.7291770747406206E-2</v>
      </c>
      <c r="W38" s="25">
        <f t="shared" si="23"/>
        <v>0.16661549049711472</v>
      </c>
      <c r="X38" s="25">
        <f t="shared" si="24"/>
        <v>-5.9021065337943927E-2</v>
      </c>
      <c r="Y38" s="27">
        <f t="shared" si="25"/>
        <v>0.27422403981558285</v>
      </c>
      <c r="Z38" s="10" t="s">
        <v>51</v>
      </c>
    </row>
    <row r="39" spans="1:26" s="5" customFormat="1" x14ac:dyDescent="0.3">
      <c r="A39" s="42" t="s">
        <v>27</v>
      </c>
      <c r="B39" s="44">
        <v>24421</v>
      </c>
      <c r="C39" s="44">
        <v>29549</v>
      </c>
      <c r="D39" s="44">
        <v>40838</v>
      </c>
      <c r="E39" s="44">
        <v>49642</v>
      </c>
      <c r="F39" s="44">
        <v>57382</v>
      </c>
      <c r="G39" s="44">
        <v>44633</v>
      </c>
      <c r="H39" s="44">
        <v>47886</v>
      </c>
      <c r="I39" s="44">
        <v>53659</v>
      </c>
      <c r="J39" s="44">
        <v>67049</v>
      </c>
      <c r="K39" s="44">
        <v>66473</v>
      </c>
      <c r="L39" s="44">
        <v>74220</v>
      </c>
      <c r="M39" s="44">
        <v>85806</v>
      </c>
      <c r="N39" s="44">
        <v>94932</v>
      </c>
      <c r="O39" s="44">
        <v>109263</v>
      </c>
      <c r="P39" s="44">
        <v>110881</v>
      </c>
      <c r="Q39" s="44">
        <v>126901</v>
      </c>
      <c r="R39" s="38">
        <f t="shared" si="18"/>
        <v>9126</v>
      </c>
      <c r="S39" s="24">
        <f t="shared" si="19"/>
        <v>14331</v>
      </c>
      <c r="T39" s="24">
        <f t="shared" si="20"/>
        <v>1618</v>
      </c>
      <c r="U39" s="24">
        <f t="shared" si="21"/>
        <v>16020</v>
      </c>
      <c r="V39" s="25">
        <f t="shared" si="22"/>
        <v>0.10635619886721208</v>
      </c>
      <c r="W39" s="25">
        <f t="shared" si="23"/>
        <v>0.15096068765010745</v>
      </c>
      <c r="X39" s="25">
        <f t="shared" si="24"/>
        <v>1.4808306563063435E-2</v>
      </c>
      <c r="Y39" s="27">
        <f t="shared" si="25"/>
        <v>0.14447921645728304</v>
      </c>
      <c r="Z39" s="10" t="s">
        <v>46</v>
      </c>
    </row>
    <row r="40" spans="1:26" s="5" customFormat="1" x14ac:dyDescent="0.3">
      <c r="A40" s="10" t="s">
        <v>54</v>
      </c>
      <c r="B40" s="44">
        <v>35677</v>
      </c>
      <c r="C40" s="44">
        <v>72584</v>
      </c>
      <c r="D40" s="44">
        <v>75688</v>
      </c>
      <c r="E40" s="44">
        <v>69509</v>
      </c>
      <c r="F40" s="44">
        <v>55610</v>
      </c>
      <c r="G40" s="44">
        <v>35947</v>
      </c>
      <c r="H40" s="44">
        <v>37333</v>
      </c>
      <c r="I40" s="44">
        <v>73222</v>
      </c>
      <c r="J40" s="44">
        <v>65424</v>
      </c>
      <c r="K40" s="44">
        <v>46045</v>
      </c>
      <c r="L40" s="44">
        <v>42386</v>
      </c>
      <c r="M40" s="44">
        <v>47637</v>
      </c>
      <c r="N40" s="44">
        <v>46322</v>
      </c>
      <c r="O40" s="44">
        <v>54364</v>
      </c>
      <c r="P40" s="44">
        <v>62498</v>
      </c>
      <c r="Q40" s="44">
        <v>74459</v>
      </c>
      <c r="R40" s="38">
        <f t="shared" si="18"/>
        <v>-1315</v>
      </c>
      <c r="S40" s="24">
        <f t="shared" si="19"/>
        <v>8042</v>
      </c>
      <c r="T40" s="24">
        <f t="shared" si="20"/>
        <v>8134</v>
      </c>
      <c r="U40" s="24">
        <f t="shared" si="21"/>
        <v>11961</v>
      </c>
      <c r="V40" s="25">
        <f t="shared" si="22"/>
        <v>-2.7604593068413209E-2</v>
      </c>
      <c r="W40" s="25">
        <f t="shared" si="23"/>
        <v>0.17361081127757869</v>
      </c>
      <c r="X40" s="27">
        <f t="shared" si="24"/>
        <v>0.14962107276874403</v>
      </c>
      <c r="Y40" s="27">
        <f t="shared" si="25"/>
        <v>0.19138212422797529</v>
      </c>
      <c r="Z40" s="10" t="s">
        <v>53</v>
      </c>
    </row>
    <row r="41" spans="1:26" s="5" customFormat="1" x14ac:dyDescent="0.3">
      <c r="A41" s="42" t="s">
        <v>31</v>
      </c>
      <c r="B41" s="44">
        <v>72982</v>
      </c>
      <c r="C41" s="44">
        <v>100293</v>
      </c>
      <c r="D41" s="44">
        <v>106477</v>
      </c>
      <c r="E41" s="44">
        <v>91683</v>
      </c>
      <c r="F41" s="44">
        <v>84143</v>
      </c>
      <c r="G41" s="44">
        <v>68758</v>
      </c>
      <c r="H41" s="44">
        <v>71166</v>
      </c>
      <c r="I41" s="44">
        <v>79845</v>
      </c>
      <c r="J41" s="44">
        <v>74465</v>
      </c>
      <c r="K41" s="44">
        <v>68169</v>
      </c>
      <c r="L41" s="44">
        <v>63489</v>
      </c>
      <c r="M41" s="44">
        <v>59465</v>
      </c>
      <c r="N41" s="44">
        <v>64456</v>
      </c>
      <c r="O41" s="44">
        <v>63274</v>
      </c>
      <c r="P41" s="44">
        <v>66059</v>
      </c>
      <c r="Q41" s="44">
        <v>69188</v>
      </c>
      <c r="R41" s="38">
        <f t="shared" si="18"/>
        <v>4991</v>
      </c>
      <c r="S41" s="24">
        <f t="shared" si="19"/>
        <v>-1182</v>
      </c>
      <c r="T41" s="24">
        <f t="shared" si="20"/>
        <v>2785</v>
      </c>
      <c r="U41" s="24">
        <f t="shared" si="21"/>
        <v>3129</v>
      </c>
      <c r="V41" s="25">
        <f t="shared" si="22"/>
        <v>8.3931724543849326E-2</v>
      </c>
      <c r="W41" s="25">
        <f t="shared" si="23"/>
        <v>-1.8338091100906045E-2</v>
      </c>
      <c r="X41" s="27">
        <f t="shared" si="24"/>
        <v>4.4014919240130228E-2</v>
      </c>
      <c r="Y41" s="27">
        <f t="shared" si="25"/>
        <v>4.7366747907173892E-2</v>
      </c>
      <c r="Z41" s="10" t="s">
        <v>50</v>
      </c>
    </row>
    <row r="42" spans="1:26" s="5" customFormat="1" x14ac:dyDescent="0.3">
      <c r="A42" s="42" t="s">
        <v>26</v>
      </c>
      <c r="B42" s="44">
        <v>12976</v>
      </c>
      <c r="C42" s="44">
        <v>18140</v>
      </c>
      <c r="D42" s="44">
        <v>21586</v>
      </c>
      <c r="E42" s="44">
        <v>24888</v>
      </c>
      <c r="F42" s="44">
        <v>30774</v>
      </c>
      <c r="G42" s="44">
        <v>24459</v>
      </c>
      <c r="H42" s="44">
        <v>25561</v>
      </c>
      <c r="I42" s="44">
        <v>34781</v>
      </c>
      <c r="J42" s="44">
        <v>32003</v>
      </c>
      <c r="K42" s="44">
        <v>37466</v>
      </c>
      <c r="L42" s="44">
        <v>41431</v>
      </c>
      <c r="M42" s="44">
        <v>38971</v>
      </c>
      <c r="N42" s="44">
        <v>52761</v>
      </c>
      <c r="O42" s="44">
        <v>48181</v>
      </c>
      <c r="P42" s="44">
        <v>47583</v>
      </c>
      <c r="Q42" s="44">
        <v>59970</v>
      </c>
      <c r="R42" s="38">
        <f t="shared" si="18"/>
        <v>13790</v>
      </c>
      <c r="S42" s="24">
        <f t="shared" si="19"/>
        <v>-4580</v>
      </c>
      <c r="T42" s="24">
        <f t="shared" si="20"/>
        <v>-598</v>
      </c>
      <c r="U42" s="24">
        <f t="shared" si="21"/>
        <v>12387</v>
      </c>
      <c r="V42" s="25">
        <f t="shared" si="22"/>
        <v>0.35385286495086088</v>
      </c>
      <c r="W42" s="25">
        <f t="shared" si="23"/>
        <v>-8.6806542711472492E-2</v>
      </c>
      <c r="X42" s="25">
        <f t="shared" si="24"/>
        <v>-1.2411531516572923E-2</v>
      </c>
      <c r="Y42" s="27">
        <f t="shared" si="25"/>
        <v>0.26032406531744529</v>
      </c>
      <c r="Z42" s="10" t="s">
        <v>45</v>
      </c>
    </row>
    <row r="43" spans="1:26" s="5" customFormat="1" x14ac:dyDescent="0.3">
      <c r="A43" s="10" t="s">
        <v>38</v>
      </c>
      <c r="B43" s="44">
        <v>17824</v>
      </c>
      <c r="C43" s="44">
        <v>16916</v>
      </c>
      <c r="D43" s="44">
        <v>19739</v>
      </c>
      <c r="E43" s="44">
        <v>21446</v>
      </c>
      <c r="F43" s="44">
        <v>20112</v>
      </c>
      <c r="G43" s="44">
        <v>17028</v>
      </c>
      <c r="H43" s="44">
        <v>20870</v>
      </c>
      <c r="I43" s="44">
        <v>24232</v>
      </c>
      <c r="J43" s="44">
        <v>27535</v>
      </c>
      <c r="K43" s="44">
        <v>27843</v>
      </c>
      <c r="L43" s="44">
        <v>30532</v>
      </c>
      <c r="M43" s="44">
        <v>38437</v>
      </c>
      <c r="N43" s="44">
        <v>41133</v>
      </c>
      <c r="O43" s="44">
        <v>33576</v>
      </c>
      <c r="P43" s="44">
        <v>58623</v>
      </c>
      <c r="Q43" s="44">
        <v>43409</v>
      </c>
      <c r="R43" s="38">
        <f t="shared" si="18"/>
        <v>2696</v>
      </c>
      <c r="S43" s="24">
        <f t="shared" si="19"/>
        <v>-7557</v>
      </c>
      <c r="T43" s="24">
        <f t="shared" si="20"/>
        <v>25047</v>
      </c>
      <c r="U43" s="24">
        <f t="shared" si="21"/>
        <v>-15214</v>
      </c>
      <c r="V43" s="25">
        <f t="shared" si="22"/>
        <v>7.0140749798371357E-2</v>
      </c>
      <c r="W43" s="25">
        <f t="shared" si="23"/>
        <v>-0.18372109984683829</v>
      </c>
      <c r="X43" s="25">
        <f t="shared" si="24"/>
        <v>0.74597927090779126</v>
      </c>
      <c r="Y43" s="27">
        <f t="shared" si="25"/>
        <v>-0.25952271292837281</v>
      </c>
      <c r="Z43" s="10" t="s">
        <v>38</v>
      </c>
    </row>
    <row r="44" spans="1:26" s="5" customFormat="1" x14ac:dyDescent="0.3">
      <c r="A44" s="42" t="s">
        <v>30</v>
      </c>
      <c r="B44" s="44">
        <v>9536</v>
      </c>
      <c r="C44" s="44">
        <v>14120</v>
      </c>
      <c r="D44" s="44">
        <v>14942</v>
      </c>
      <c r="E44" s="44">
        <v>14254</v>
      </c>
      <c r="F44" s="44">
        <v>15966</v>
      </c>
      <c r="G44" s="44">
        <v>14653</v>
      </c>
      <c r="H44" s="44">
        <v>20176</v>
      </c>
      <c r="I44" s="44">
        <v>22862</v>
      </c>
      <c r="J44" s="44">
        <v>26817</v>
      </c>
      <c r="K44" s="44">
        <v>24377</v>
      </c>
      <c r="L44" s="44">
        <v>23940</v>
      </c>
      <c r="M44" s="44">
        <v>24779</v>
      </c>
      <c r="N44" s="44">
        <v>27140</v>
      </c>
      <c r="O44" s="44">
        <v>29732</v>
      </c>
      <c r="P44" s="44">
        <v>36882</v>
      </c>
      <c r="Q44" s="44">
        <v>38843</v>
      </c>
      <c r="R44" s="38">
        <f t="shared" si="18"/>
        <v>2361</v>
      </c>
      <c r="S44" s="24">
        <f t="shared" si="19"/>
        <v>2592</v>
      </c>
      <c r="T44" s="24">
        <f t="shared" si="20"/>
        <v>7150</v>
      </c>
      <c r="U44" s="24">
        <f t="shared" si="21"/>
        <v>1961</v>
      </c>
      <c r="V44" s="25">
        <f t="shared" si="22"/>
        <v>9.5282295492150615E-2</v>
      </c>
      <c r="W44" s="25">
        <f t="shared" si="23"/>
        <v>9.5504789977892413E-2</v>
      </c>
      <c r="X44" s="25">
        <f t="shared" si="24"/>
        <v>0.24048163594780034</v>
      </c>
      <c r="Y44" s="27">
        <f t="shared" si="25"/>
        <v>5.3169567810856244E-2</v>
      </c>
      <c r="Z44" s="10" t="s">
        <v>49</v>
      </c>
    </row>
    <row r="45" spans="1:26" s="5" customFormat="1" x14ac:dyDescent="0.3">
      <c r="A45" s="61" t="s">
        <v>79</v>
      </c>
      <c r="B45" s="62" t="s">
        <v>36</v>
      </c>
      <c r="C45" s="62">
        <v>2106</v>
      </c>
      <c r="D45" s="62">
        <v>3643</v>
      </c>
      <c r="E45" s="44">
        <v>3479</v>
      </c>
      <c r="F45" s="44">
        <v>6330</v>
      </c>
      <c r="G45" s="44">
        <v>5011</v>
      </c>
      <c r="H45" s="44">
        <v>5708</v>
      </c>
      <c r="I45" s="44">
        <v>9892</v>
      </c>
      <c r="J45" s="44">
        <v>9932</v>
      </c>
      <c r="K45" s="44">
        <v>11091</v>
      </c>
      <c r="L45" s="44">
        <v>11382</v>
      </c>
      <c r="M45" s="44">
        <v>11967</v>
      </c>
      <c r="N45" s="44">
        <v>13359</v>
      </c>
      <c r="O45" s="44">
        <v>16922</v>
      </c>
      <c r="P45" s="44">
        <v>20116</v>
      </c>
      <c r="Q45" s="44">
        <v>37370</v>
      </c>
      <c r="R45" s="40">
        <f t="shared" si="18"/>
        <v>1392</v>
      </c>
      <c r="S45" s="31">
        <f t="shared" si="19"/>
        <v>3563</v>
      </c>
      <c r="T45" s="31">
        <f t="shared" si="20"/>
        <v>3194</v>
      </c>
      <c r="U45" s="31">
        <f t="shared" si="21"/>
        <v>17254</v>
      </c>
      <c r="V45" s="32">
        <f t="shared" si="22"/>
        <v>0.11631987966908999</v>
      </c>
      <c r="W45" s="32">
        <f t="shared" si="23"/>
        <v>0.26671158020809943</v>
      </c>
      <c r="X45" s="32">
        <f t="shared" si="24"/>
        <v>0.18874837489658433</v>
      </c>
      <c r="Y45" s="33">
        <f t="shared" si="25"/>
        <v>0.85772519387552193</v>
      </c>
      <c r="Z45" s="61" t="s">
        <v>81</v>
      </c>
    </row>
    <row r="46" spans="1:26" s="5" customFormat="1" x14ac:dyDescent="0.3">
      <c r="A46" s="42" t="s">
        <v>28</v>
      </c>
      <c r="B46" s="44">
        <v>32830</v>
      </c>
      <c r="C46" s="44">
        <v>45792</v>
      </c>
      <c r="D46" s="44">
        <v>55688</v>
      </c>
      <c r="E46" s="44">
        <v>66785</v>
      </c>
      <c r="F46" s="44">
        <v>55822</v>
      </c>
      <c r="G46" s="44">
        <v>49102</v>
      </c>
      <c r="H46" s="44">
        <v>41928</v>
      </c>
      <c r="I46" s="44">
        <v>49741</v>
      </c>
      <c r="J46" s="44">
        <v>49115</v>
      </c>
      <c r="K46" s="44">
        <v>40928</v>
      </c>
      <c r="L46" s="44">
        <v>36954</v>
      </c>
      <c r="M46" s="44">
        <v>37844</v>
      </c>
      <c r="N46" s="44">
        <v>38679</v>
      </c>
      <c r="O46" s="44">
        <v>36104</v>
      </c>
      <c r="P46" s="44">
        <v>31734</v>
      </c>
      <c r="Q46" s="44">
        <v>34083</v>
      </c>
      <c r="R46" s="38">
        <f t="shared" si="18"/>
        <v>835</v>
      </c>
      <c r="S46" s="24">
        <f t="shared" si="19"/>
        <v>-2575</v>
      </c>
      <c r="T46" s="24">
        <f t="shared" si="20"/>
        <v>-4370</v>
      </c>
      <c r="U46" s="24">
        <f t="shared" si="21"/>
        <v>2349</v>
      </c>
      <c r="V46" s="25">
        <f t="shared" si="22"/>
        <v>2.2064263819892189E-2</v>
      </c>
      <c r="W46" s="25">
        <f t="shared" si="23"/>
        <v>-6.6573592905711104E-2</v>
      </c>
      <c r="X46" s="25">
        <f t="shared" si="24"/>
        <v>-0.12103922003102149</v>
      </c>
      <c r="Y46" s="27">
        <f t="shared" si="25"/>
        <v>7.4021554169030057E-2</v>
      </c>
      <c r="Z46" s="10" t="s">
        <v>47</v>
      </c>
    </row>
    <row r="47" spans="1:26" s="5" customFormat="1" x14ac:dyDescent="0.3">
      <c r="A47" s="42" t="s">
        <v>29</v>
      </c>
      <c r="B47" s="44">
        <v>9228</v>
      </c>
      <c r="C47" s="44">
        <v>12217</v>
      </c>
      <c r="D47" s="44">
        <v>13129</v>
      </c>
      <c r="E47" s="44">
        <v>19164</v>
      </c>
      <c r="F47" s="44">
        <v>26949</v>
      </c>
      <c r="G47" s="44">
        <v>14587</v>
      </c>
      <c r="H47" s="44">
        <v>17206</v>
      </c>
      <c r="I47" s="44">
        <v>25276</v>
      </c>
      <c r="J47" s="44">
        <v>23551</v>
      </c>
      <c r="K47" s="44">
        <v>27528</v>
      </c>
      <c r="L47" s="44">
        <v>25520</v>
      </c>
      <c r="M47" s="44">
        <v>21023</v>
      </c>
      <c r="N47" s="44">
        <v>23204</v>
      </c>
      <c r="O47" s="44">
        <v>24058</v>
      </c>
      <c r="P47" s="44">
        <v>29008</v>
      </c>
      <c r="Q47" s="44">
        <v>33149</v>
      </c>
      <c r="R47" s="38">
        <f t="shared" si="18"/>
        <v>2181</v>
      </c>
      <c r="S47" s="24">
        <f t="shared" si="19"/>
        <v>854</v>
      </c>
      <c r="T47" s="24">
        <f t="shared" si="20"/>
        <v>4950</v>
      </c>
      <c r="U47" s="24">
        <f t="shared" si="21"/>
        <v>4141</v>
      </c>
      <c r="V47" s="25">
        <f t="shared" si="22"/>
        <v>0.10374351900299672</v>
      </c>
      <c r="W47" s="25">
        <f t="shared" si="23"/>
        <v>3.6803999310463714E-2</v>
      </c>
      <c r="X47" s="25">
        <f t="shared" si="24"/>
        <v>0.20575276415329621</v>
      </c>
      <c r="Y47" s="27">
        <f t="shared" si="25"/>
        <v>0.14275372311086595</v>
      </c>
      <c r="Z47" s="10" t="s">
        <v>48</v>
      </c>
    </row>
    <row r="48" spans="1:26" s="5" customFormat="1" x14ac:dyDescent="0.3">
      <c r="A48" s="42" t="s">
        <v>25</v>
      </c>
      <c r="B48" s="44">
        <v>11892</v>
      </c>
      <c r="C48" s="44">
        <v>16025</v>
      </c>
      <c r="D48" s="44">
        <v>17802</v>
      </c>
      <c r="E48" s="44">
        <v>17897</v>
      </c>
      <c r="F48" s="44">
        <v>18150</v>
      </c>
      <c r="G48" s="44">
        <v>14376</v>
      </c>
      <c r="H48" s="44">
        <v>16158</v>
      </c>
      <c r="I48" s="44">
        <v>25265</v>
      </c>
      <c r="J48" s="44">
        <v>26225</v>
      </c>
      <c r="K48" s="44">
        <v>23109</v>
      </c>
      <c r="L48" s="44">
        <v>22380</v>
      </c>
      <c r="M48" s="44">
        <v>24749</v>
      </c>
      <c r="N48" s="44">
        <v>26614</v>
      </c>
      <c r="O48" s="44">
        <v>25071</v>
      </c>
      <c r="P48" s="44">
        <v>41705</v>
      </c>
      <c r="Q48" s="44">
        <v>28898</v>
      </c>
      <c r="R48" s="38">
        <f t="shared" si="18"/>
        <v>1865</v>
      </c>
      <c r="S48" s="24">
        <f t="shared" si="19"/>
        <v>-1543</v>
      </c>
      <c r="T48" s="24">
        <f t="shared" si="20"/>
        <v>16634</v>
      </c>
      <c r="U48" s="24">
        <f t="shared" si="21"/>
        <v>-12807</v>
      </c>
      <c r="V48" s="25">
        <f t="shared" si="22"/>
        <v>7.5356580063840967E-2</v>
      </c>
      <c r="W48" s="25">
        <f t="shared" si="23"/>
        <v>-5.7977004584053506E-2</v>
      </c>
      <c r="X48" s="25">
        <f t="shared" si="24"/>
        <v>0.6634757289298393</v>
      </c>
      <c r="Y48" s="27">
        <f t="shared" si="25"/>
        <v>-0.30708548135715141</v>
      </c>
      <c r="Z48" s="10" t="s">
        <v>44</v>
      </c>
    </row>
    <row r="49" spans="1:26" s="5" customFormat="1" x14ac:dyDescent="0.3">
      <c r="A49" s="10" t="s">
        <v>43</v>
      </c>
      <c r="B49" s="44">
        <v>4570</v>
      </c>
      <c r="C49" s="44">
        <v>7117</v>
      </c>
      <c r="D49" s="44">
        <v>7254</v>
      </c>
      <c r="E49" s="44">
        <v>10028</v>
      </c>
      <c r="F49" s="44">
        <v>9848</v>
      </c>
      <c r="G49" s="44">
        <v>9025</v>
      </c>
      <c r="H49" s="44">
        <v>10421</v>
      </c>
      <c r="I49" s="44">
        <v>15753</v>
      </c>
      <c r="J49" s="44">
        <v>16264</v>
      </c>
      <c r="K49" s="44">
        <v>14630</v>
      </c>
      <c r="L49" s="44">
        <v>17468</v>
      </c>
      <c r="M49" s="44">
        <v>34435</v>
      </c>
      <c r="N49" s="44">
        <v>26441</v>
      </c>
      <c r="O49" s="44">
        <v>31660</v>
      </c>
      <c r="P49" s="44">
        <v>27453</v>
      </c>
      <c r="Q49" s="44">
        <v>25801</v>
      </c>
      <c r="R49" s="38">
        <f t="shared" si="18"/>
        <v>-7994</v>
      </c>
      <c r="S49" s="24">
        <f t="shared" si="19"/>
        <v>5219</v>
      </c>
      <c r="T49" s="24">
        <f t="shared" si="20"/>
        <v>-4207</v>
      </c>
      <c r="U49" s="24">
        <f t="shared" si="21"/>
        <v>-1652</v>
      </c>
      <c r="V49" s="25">
        <f t="shared" si="22"/>
        <v>-0.23214752432118485</v>
      </c>
      <c r="W49" s="25">
        <f t="shared" si="23"/>
        <v>0.19738285238833631</v>
      </c>
      <c r="X49" s="25">
        <f t="shared" si="24"/>
        <v>-0.13288060644346178</v>
      </c>
      <c r="Y49" s="27">
        <f t="shared" si="25"/>
        <v>-6.0175572797144208E-2</v>
      </c>
      <c r="Z49" s="10" t="s">
        <v>42</v>
      </c>
    </row>
    <row r="50" spans="1:26" s="5" customFormat="1" x14ac:dyDescent="0.3">
      <c r="A50" s="10" t="s">
        <v>39</v>
      </c>
      <c r="B50" s="44">
        <v>7995</v>
      </c>
      <c r="C50" s="44">
        <v>10700</v>
      </c>
      <c r="D50" s="44">
        <v>12416</v>
      </c>
      <c r="E50" s="44">
        <v>10720</v>
      </c>
      <c r="F50" s="44">
        <v>12156</v>
      </c>
      <c r="G50" s="44">
        <v>11374</v>
      </c>
      <c r="H50" s="44">
        <v>9271</v>
      </c>
      <c r="I50" s="44">
        <v>16301</v>
      </c>
      <c r="J50" s="44">
        <v>18400</v>
      </c>
      <c r="K50" s="44">
        <v>13534</v>
      </c>
      <c r="L50" s="44">
        <v>13987</v>
      </c>
      <c r="M50" s="44">
        <v>15017</v>
      </c>
      <c r="N50" s="44">
        <v>19057</v>
      </c>
      <c r="O50" s="44">
        <v>18327</v>
      </c>
      <c r="P50" s="44">
        <v>21329</v>
      </c>
      <c r="Q50" s="44">
        <v>24168</v>
      </c>
      <c r="R50" s="38">
        <f t="shared" si="18"/>
        <v>4040</v>
      </c>
      <c r="S50" s="24">
        <f t="shared" si="19"/>
        <v>-730</v>
      </c>
      <c r="T50" s="24">
        <f t="shared" si="20"/>
        <v>3002</v>
      </c>
      <c r="U50" s="24">
        <f t="shared" si="21"/>
        <v>2839</v>
      </c>
      <c r="V50" s="25">
        <f t="shared" si="22"/>
        <v>0.26902843444096691</v>
      </c>
      <c r="W50" s="25">
        <f t="shared" si="23"/>
        <v>-3.8306134228892272E-2</v>
      </c>
      <c r="X50" s="25">
        <f t="shared" si="24"/>
        <v>0.16380204070497081</v>
      </c>
      <c r="Y50" s="27">
        <f t="shared" si="25"/>
        <v>0.13310516198602843</v>
      </c>
      <c r="Z50" s="10" t="s">
        <v>39</v>
      </c>
    </row>
    <row r="51" spans="1:26" s="5" customFormat="1" x14ac:dyDescent="0.3">
      <c r="A51" s="10" t="s">
        <v>60</v>
      </c>
      <c r="B51" s="44">
        <v>5973</v>
      </c>
      <c r="C51" s="44">
        <v>6240</v>
      </c>
      <c r="D51" s="44">
        <v>5920</v>
      </c>
      <c r="E51" s="44">
        <v>4761</v>
      </c>
      <c r="F51" s="44">
        <v>5026</v>
      </c>
      <c r="G51" s="44">
        <v>4166</v>
      </c>
      <c r="H51" s="44">
        <v>5900</v>
      </c>
      <c r="I51" s="44">
        <v>5926</v>
      </c>
      <c r="J51" s="44">
        <v>6996</v>
      </c>
      <c r="K51" s="44">
        <v>6781</v>
      </c>
      <c r="L51" s="44">
        <v>11459</v>
      </c>
      <c r="M51" s="44">
        <v>14795</v>
      </c>
      <c r="N51" s="44">
        <v>16922</v>
      </c>
      <c r="O51" s="44">
        <v>16584</v>
      </c>
      <c r="P51" s="44">
        <v>24417</v>
      </c>
      <c r="Q51" s="44">
        <v>23441</v>
      </c>
      <c r="R51" s="38">
        <f t="shared" si="18"/>
        <v>2127</v>
      </c>
      <c r="S51" s="24">
        <f t="shared" si="19"/>
        <v>-338</v>
      </c>
      <c r="T51" s="24">
        <f t="shared" si="20"/>
        <v>7833</v>
      </c>
      <c r="U51" s="24">
        <f t="shared" si="21"/>
        <v>-976</v>
      </c>
      <c r="V51" s="25">
        <f t="shared" si="22"/>
        <v>0.14376478540047313</v>
      </c>
      <c r="W51" s="25">
        <f t="shared" si="23"/>
        <v>-1.9973998345349249E-2</v>
      </c>
      <c r="X51" s="25">
        <f t="shared" si="24"/>
        <v>0.47232272069464543</v>
      </c>
      <c r="Y51" s="27">
        <f t="shared" si="25"/>
        <v>-3.9972150550845721E-2</v>
      </c>
      <c r="Z51" s="10" t="s">
        <v>58</v>
      </c>
    </row>
    <row r="52" spans="1:26" s="5" customFormat="1" x14ac:dyDescent="0.3">
      <c r="A52" s="42" t="s">
        <v>34</v>
      </c>
      <c r="B52" s="44">
        <v>14475</v>
      </c>
      <c r="C52" s="44">
        <v>13417</v>
      </c>
      <c r="D52" s="44">
        <v>15428</v>
      </c>
      <c r="E52" s="44">
        <v>14025</v>
      </c>
      <c r="F52" s="44">
        <v>16671</v>
      </c>
      <c r="G52" s="44">
        <v>11647</v>
      </c>
      <c r="H52" s="44">
        <v>9918</v>
      </c>
      <c r="I52" s="44">
        <v>12451</v>
      </c>
      <c r="J52" s="44">
        <v>13138</v>
      </c>
      <c r="K52" s="44">
        <v>10997</v>
      </c>
      <c r="L52" s="44">
        <v>11587</v>
      </c>
      <c r="M52" s="44">
        <v>11483</v>
      </c>
      <c r="N52" s="44">
        <v>12863</v>
      </c>
      <c r="O52" s="44">
        <v>12911</v>
      </c>
      <c r="P52" s="44">
        <v>13011</v>
      </c>
      <c r="Q52" s="44">
        <v>18737</v>
      </c>
      <c r="R52" s="38">
        <f t="shared" si="18"/>
        <v>1380</v>
      </c>
      <c r="S52" s="24">
        <f t="shared" si="19"/>
        <v>48</v>
      </c>
      <c r="T52" s="24">
        <f t="shared" si="20"/>
        <v>100</v>
      </c>
      <c r="U52" s="24">
        <f t="shared" si="21"/>
        <v>5726</v>
      </c>
      <c r="V52" s="25">
        <f t="shared" si="22"/>
        <v>0.1201776539231908</v>
      </c>
      <c r="W52" s="25">
        <f t="shared" si="23"/>
        <v>3.7316333670216902E-3</v>
      </c>
      <c r="X52" s="25">
        <f t="shared" si="24"/>
        <v>7.7453334366044463E-3</v>
      </c>
      <c r="Y52" s="27">
        <f t="shared" si="25"/>
        <v>0.44008915533010529</v>
      </c>
      <c r="Z52" s="10" t="s">
        <v>55</v>
      </c>
    </row>
    <row r="53" spans="1:26" s="5" customFormat="1" x14ac:dyDescent="0.3">
      <c r="A53" s="10" t="s">
        <v>59</v>
      </c>
      <c r="B53" s="45" t="s">
        <v>36</v>
      </c>
      <c r="C53" s="44">
        <v>383</v>
      </c>
      <c r="D53" s="44">
        <v>1329</v>
      </c>
      <c r="E53" s="44">
        <v>1457</v>
      </c>
      <c r="F53" s="44">
        <v>1669</v>
      </c>
      <c r="G53" s="44">
        <v>2115</v>
      </c>
      <c r="H53" s="44">
        <v>2432</v>
      </c>
      <c r="I53" s="44">
        <v>4006</v>
      </c>
      <c r="J53" s="44">
        <v>4561</v>
      </c>
      <c r="K53" s="44">
        <v>5605</v>
      </c>
      <c r="L53" s="44">
        <v>6909</v>
      </c>
      <c r="M53" s="44">
        <v>8640</v>
      </c>
      <c r="N53" s="44">
        <v>9681</v>
      </c>
      <c r="O53" s="44">
        <v>13022</v>
      </c>
      <c r="P53" s="44">
        <v>12667</v>
      </c>
      <c r="Q53" s="44">
        <v>15672</v>
      </c>
      <c r="R53" s="38">
        <f t="shared" si="18"/>
        <v>1041</v>
      </c>
      <c r="S53" s="24">
        <f t="shared" si="19"/>
        <v>3341</v>
      </c>
      <c r="T53" s="24">
        <f t="shared" si="20"/>
        <v>-355</v>
      </c>
      <c r="U53" s="24">
        <f t="shared" si="21"/>
        <v>3005</v>
      </c>
      <c r="V53" s="25">
        <f t="shared" si="22"/>
        <v>0.12048611111111111</v>
      </c>
      <c r="W53" s="25">
        <f t="shared" si="23"/>
        <v>0.34510897634541887</v>
      </c>
      <c r="X53" s="25">
        <f t="shared" si="24"/>
        <v>-2.7261557364460145E-2</v>
      </c>
      <c r="Y53" s="27">
        <f t="shared" si="25"/>
        <v>0.23723059919475803</v>
      </c>
      <c r="Z53" s="10" t="s">
        <v>57</v>
      </c>
    </row>
    <row r="54" spans="1:26" x14ac:dyDescent="0.3">
      <c r="A54" s="61" t="s">
        <v>80</v>
      </c>
      <c r="B54" s="62">
        <v>3980</v>
      </c>
      <c r="C54" s="62">
        <v>4393</v>
      </c>
      <c r="D54" s="62">
        <v>5597</v>
      </c>
      <c r="E54" s="44">
        <v>5182</v>
      </c>
      <c r="F54" s="44">
        <v>6295</v>
      </c>
      <c r="G54" s="44">
        <v>6456</v>
      </c>
      <c r="H54" s="44">
        <v>6453</v>
      </c>
      <c r="I54" s="44">
        <v>7779</v>
      </c>
      <c r="J54" s="44">
        <v>8699</v>
      </c>
      <c r="K54" s="44">
        <v>7029</v>
      </c>
      <c r="L54" s="44">
        <v>7005</v>
      </c>
      <c r="M54" s="44">
        <v>7317</v>
      </c>
      <c r="N54" s="44">
        <v>14028</v>
      </c>
      <c r="O54" s="44">
        <v>10287</v>
      </c>
      <c r="P54" s="44">
        <v>9045</v>
      </c>
      <c r="Q54" s="44">
        <v>10679</v>
      </c>
      <c r="R54" s="31">
        <f t="shared" si="18"/>
        <v>6711</v>
      </c>
      <c r="S54" s="31">
        <f t="shared" si="19"/>
        <v>-3741</v>
      </c>
      <c r="T54" s="31">
        <f t="shared" si="20"/>
        <v>-1242</v>
      </c>
      <c r="U54" s="31">
        <f t="shared" si="21"/>
        <v>1634</v>
      </c>
      <c r="V54" s="32">
        <f t="shared" si="22"/>
        <v>0.91717917179171793</v>
      </c>
      <c r="W54" s="32">
        <f t="shared" si="23"/>
        <v>-0.26668092386655262</v>
      </c>
      <c r="X54" s="32">
        <f t="shared" si="24"/>
        <v>-0.12073490813648294</v>
      </c>
      <c r="Y54" s="33">
        <f t="shared" si="25"/>
        <v>0.18065229408512989</v>
      </c>
      <c r="Z54" s="61" t="s">
        <v>82</v>
      </c>
    </row>
    <row r="55" spans="1:26" x14ac:dyDescent="0.3">
      <c r="A55" s="61" t="s">
        <v>83</v>
      </c>
      <c r="B55" s="62">
        <v>3282</v>
      </c>
      <c r="C55" s="62">
        <v>4033</v>
      </c>
      <c r="D55" s="62">
        <v>4101</v>
      </c>
      <c r="E55" s="44">
        <v>3966</v>
      </c>
      <c r="F55" s="44">
        <v>4622</v>
      </c>
      <c r="G55" s="44">
        <v>4455</v>
      </c>
      <c r="H55" s="44">
        <v>5040</v>
      </c>
      <c r="I55" s="44">
        <v>7031</v>
      </c>
      <c r="J55" s="44">
        <v>6985</v>
      </c>
      <c r="K55" s="44">
        <v>7387</v>
      </c>
      <c r="L55" s="44">
        <v>7344</v>
      </c>
      <c r="M55" s="44">
        <v>7849</v>
      </c>
      <c r="N55" s="44">
        <v>8489</v>
      </c>
      <c r="O55" s="44">
        <v>10316</v>
      </c>
      <c r="P55" s="44">
        <v>10066</v>
      </c>
      <c r="Q55" s="44">
        <v>10507</v>
      </c>
      <c r="R55" s="31">
        <f t="shared" si="18"/>
        <v>640</v>
      </c>
      <c r="S55" s="31">
        <f t="shared" si="19"/>
        <v>1827</v>
      </c>
      <c r="T55" s="31">
        <f t="shared" si="20"/>
        <v>-250</v>
      </c>
      <c r="U55" s="31">
        <f t="shared" si="21"/>
        <v>441</v>
      </c>
      <c r="V55" s="32">
        <f t="shared" si="22"/>
        <v>8.1539049560453561E-2</v>
      </c>
      <c r="W55" s="32">
        <f t="shared" si="23"/>
        <v>0.21521969607727648</v>
      </c>
      <c r="X55" s="32">
        <f t="shared" si="24"/>
        <v>-2.4234199302055059E-2</v>
      </c>
      <c r="Y55" s="33">
        <f t="shared" si="25"/>
        <v>4.3810848400556331E-2</v>
      </c>
      <c r="Z55" s="63" t="s">
        <v>84</v>
      </c>
    </row>
    <row r="56" spans="1:26" x14ac:dyDescent="0.3">
      <c r="A56" s="42" t="s">
        <v>23</v>
      </c>
      <c r="B56" s="44">
        <v>3748</v>
      </c>
      <c r="C56" s="44">
        <v>15631</v>
      </c>
      <c r="D56" s="44">
        <v>9610</v>
      </c>
      <c r="E56" s="44">
        <v>4845</v>
      </c>
      <c r="F56" s="44">
        <v>7121</v>
      </c>
      <c r="G56" s="44">
        <v>5825</v>
      </c>
      <c r="H56" s="44">
        <v>4717</v>
      </c>
      <c r="I56" s="44">
        <v>7402</v>
      </c>
      <c r="J56" s="44">
        <v>7087</v>
      </c>
      <c r="K56" s="44">
        <v>5895</v>
      </c>
      <c r="L56" s="44">
        <v>7561</v>
      </c>
      <c r="M56" s="44">
        <v>7281</v>
      </c>
      <c r="N56" s="44">
        <v>8405</v>
      </c>
      <c r="O56" s="44">
        <v>10416</v>
      </c>
      <c r="P56" s="44">
        <v>10685</v>
      </c>
      <c r="Q56" s="44">
        <v>9941</v>
      </c>
      <c r="R56" s="31">
        <f t="shared" si="18"/>
        <v>1124</v>
      </c>
      <c r="S56" s="31">
        <f t="shared" si="19"/>
        <v>2011</v>
      </c>
      <c r="T56" s="31">
        <f t="shared" si="20"/>
        <v>269</v>
      </c>
      <c r="U56" s="31">
        <f t="shared" si="21"/>
        <v>-744</v>
      </c>
      <c r="V56" s="32">
        <f t="shared" si="22"/>
        <v>0.15437439912099987</v>
      </c>
      <c r="W56" s="32">
        <f t="shared" si="23"/>
        <v>0.23926234384295061</v>
      </c>
      <c r="X56" s="32">
        <f t="shared" si="24"/>
        <v>2.5825652841781874E-2</v>
      </c>
      <c r="Y56" s="33">
        <f t="shared" si="25"/>
        <v>-6.9630322882545628E-2</v>
      </c>
      <c r="Z56" s="42" t="s">
        <v>23</v>
      </c>
    </row>
    <row r="64" spans="1:26" x14ac:dyDescent="0.3">
      <c r="Z64" s="2"/>
    </row>
    <row r="67" spans="26:26" x14ac:dyDescent="0.3">
      <c r="Z67" s="2"/>
    </row>
    <row r="69" spans="26:26" x14ac:dyDescent="0.3">
      <c r="Z69" s="1"/>
    </row>
    <row r="71" spans="26:26" x14ac:dyDescent="0.3">
      <c r="Z71" s="2"/>
    </row>
    <row r="78" spans="26:26" x14ac:dyDescent="0.3">
      <c r="Z78" s="2"/>
    </row>
  </sheetData>
  <sortState ref="A8:Z28">
    <sortCondition descending="1" ref="Q8:Q28"/>
  </sortState>
  <mergeCells count="2">
    <mergeCell ref="B3:Q3"/>
    <mergeCell ref="B31:Q31"/>
  </mergeCells>
  <conditionalFormatting sqref="R5:Y28">
    <cfRule type="cellIs" dxfId="54" priority="4" operator="lessThan">
      <formula>0</formula>
    </cfRule>
  </conditionalFormatting>
  <conditionalFormatting sqref="U6:U28">
    <cfRule type="colorScale" priority="3">
      <colorScale>
        <cfvo type="min"/>
        <cfvo type="max"/>
        <color rgb="FFFFEF9C"/>
        <color rgb="FF63BE7B"/>
      </colorScale>
    </cfRule>
  </conditionalFormatting>
  <conditionalFormatting sqref="R33:Y56">
    <cfRule type="cellIs" dxfId="53" priority="2" operator="lessThan">
      <formula>0</formula>
    </cfRule>
  </conditionalFormatting>
  <conditionalFormatting sqref="U34:U56">
    <cfRule type="colorScale" priority="1">
      <colorScale>
        <cfvo type="min"/>
        <cfvo type="max"/>
        <color rgb="FFFFEF9C"/>
        <color rgb="FF63BE7B"/>
      </colorScale>
    </cfRule>
  </conditionalFormatting>
  <pageMargins left="0.23622047244094491" right="0.23622047244094491" top="0.35433070866141736" bottom="0.35433070866141736" header="0.31496062992125984" footer="0.31496062992125984"/>
  <pageSetup paperSize="9" scale="6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pane xSplit="1" topLeftCell="L1" activePane="topRight" state="frozen"/>
      <selection pane="topRight" activeCell="X7" sqref="X7:X24"/>
    </sheetView>
  </sheetViews>
  <sheetFormatPr defaultRowHeight="14.4" x14ac:dyDescent="0.3"/>
  <cols>
    <col min="1" max="1" width="11.21875" style="68" customWidth="1"/>
    <col min="2" max="3" width="8.88671875" style="69"/>
    <col min="4" max="5" width="7.21875" style="68" customWidth="1"/>
    <col min="6" max="6" width="3" style="88" customWidth="1"/>
    <col min="7" max="18" width="7.6640625" style="69" customWidth="1"/>
    <col min="19" max="30" width="7.109375" style="68" customWidth="1"/>
    <col min="31" max="16384" width="8.88671875" style="68"/>
  </cols>
  <sheetData>
    <row r="1" spans="1:30" x14ac:dyDescent="0.3">
      <c r="A1" s="6" t="s">
        <v>61</v>
      </c>
      <c r="B1" s="46"/>
      <c r="C1" s="46"/>
      <c r="D1" s="46"/>
      <c r="E1" s="46"/>
      <c r="F1" s="5"/>
    </row>
    <row r="2" spans="1:30" x14ac:dyDescent="0.3">
      <c r="A2" s="7" t="s">
        <v>63</v>
      </c>
      <c r="B2" s="46"/>
      <c r="C2" s="46"/>
      <c r="D2" s="46"/>
      <c r="E2" s="95" t="s">
        <v>115</v>
      </c>
      <c r="F2" s="5"/>
    </row>
    <row r="3" spans="1:30" x14ac:dyDescent="0.3">
      <c r="B3" s="72"/>
      <c r="C3" s="72"/>
      <c r="F3" s="89"/>
      <c r="G3" s="77" t="s">
        <v>64</v>
      </c>
      <c r="H3" s="77" t="s">
        <v>65</v>
      </c>
      <c r="I3" s="77" t="s">
        <v>66</v>
      </c>
      <c r="J3" s="78" t="s">
        <v>67</v>
      </c>
      <c r="K3" s="79" t="s">
        <v>68</v>
      </c>
      <c r="L3" s="77" t="s">
        <v>69</v>
      </c>
      <c r="M3" s="82" t="s">
        <v>64</v>
      </c>
      <c r="N3" s="82" t="s">
        <v>65</v>
      </c>
      <c r="O3" s="82" t="s">
        <v>66</v>
      </c>
      <c r="P3" s="83" t="s">
        <v>67</v>
      </c>
      <c r="Q3" s="84" t="s">
        <v>68</v>
      </c>
      <c r="R3" s="85" t="s">
        <v>69</v>
      </c>
      <c r="S3" s="106" t="s">
        <v>88</v>
      </c>
      <c r="T3" s="106"/>
      <c r="U3" s="106"/>
      <c r="V3" s="106"/>
      <c r="W3" s="106"/>
      <c r="X3" s="106"/>
      <c r="Y3" s="106" t="s">
        <v>88</v>
      </c>
      <c r="Z3" s="106"/>
      <c r="AA3" s="106"/>
      <c r="AB3" s="106"/>
      <c r="AC3" s="106"/>
      <c r="AD3" s="106"/>
    </row>
    <row r="4" spans="1:30" x14ac:dyDescent="0.3">
      <c r="A4" s="93"/>
      <c r="B4" s="71" t="s">
        <v>70</v>
      </c>
      <c r="C4" s="73"/>
      <c r="D4" s="107" t="s">
        <v>88</v>
      </c>
      <c r="E4" s="108"/>
      <c r="F4" s="89"/>
      <c r="G4" s="78" t="s">
        <v>0</v>
      </c>
      <c r="H4" s="78" t="s">
        <v>1</v>
      </c>
      <c r="I4" s="78" t="s">
        <v>2</v>
      </c>
      <c r="J4" s="78" t="s">
        <v>3</v>
      </c>
      <c r="K4" s="78" t="s">
        <v>4</v>
      </c>
      <c r="L4" s="78" t="s">
        <v>5</v>
      </c>
      <c r="M4" s="83" t="s">
        <v>0</v>
      </c>
      <c r="N4" s="83" t="s">
        <v>1</v>
      </c>
      <c r="O4" s="83" t="s">
        <v>2</v>
      </c>
      <c r="P4" s="83" t="s">
        <v>3</v>
      </c>
      <c r="Q4" s="83" t="s">
        <v>4</v>
      </c>
      <c r="R4" s="83" t="s">
        <v>5</v>
      </c>
      <c r="S4" s="64" t="s">
        <v>64</v>
      </c>
      <c r="T4" s="64" t="s">
        <v>65</v>
      </c>
      <c r="U4" s="64" t="s">
        <v>66</v>
      </c>
      <c r="V4" s="66" t="s">
        <v>67</v>
      </c>
      <c r="W4" s="61" t="s">
        <v>68</v>
      </c>
      <c r="X4" s="67" t="s">
        <v>69</v>
      </c>
      <c r="Y4" s="64" t="s">
        <v>64</v>
      </c>
      <c r="Z4" s="64" t="s">
        <v>65</v>
      </c>
      <c r="AA4" s="64" t="s">
        <v>66</v>
      </c>
      <c r="AB4" s="66" t="s">
        <v>67</v>
      </c>
      <c r="AC4" s="61" t="s">
        <v>68</v>
      </c>
      <c r="AD4" s="67" t="s">
        <v>69</v>
      </c>
    </row>
    <row r="5" spans="1:30" x14ac:dyDescent="0.3">
      <c r="A5" s="93"/>
      <c r="B5" s="74" t="s">
        <v>20</v>
      </c>
      <c r="C5" s="74" t="s">
        <v>21</v>
      </c>
      <c r="D5" s="109"/>
      <c r="E5" s="110"/>
      <c r="F5" s="89"/>
      <c r="G5" s="80" t="s">
        <v>20</v>
      </c>
      <c r="H5" s="80" t="s">
        <v>20</v>
      </c>
      <c r="I5" s="80" t="s">
        <v>20</v>
      </c>
      <c r="J5" s="80" t="s">
        <v>20</v>
      </c>
      <c r="K5" s="80" t="s">
        <v>20</v>
      </c>
      <c r="L5" s="80" t="s">
        <v>20</v>
      </c>
      <c r="M5" s="86" t="s">
        <v>21</v>
      </c>
      <c r="N5" s="86" t="s">
        <v>21</v>
      </c>
      <c r="O5" s="86" t="s">
        <v>21</v>
      </c>
      <c r="P5" s="86" t="s">
        <v>21</v>
      </c>
      <c r="Q5" s="86" t="s">
        <v>21</v>
      </c>
      <c r="R5" s="86" t="s">
        <v>21</v>
      </c>
      <c r="S5" s="43" t="s">
        <v>0</v>
      </c>
      <c r="T5" s="43" t="s">
        <v>1</v>
      </c>
      <c r="U5" s="43" t="s">
        <v>2</v>
      </c>
      <c r="V5" s="43" t="s">
        <v>3</v>
      </c>
      <c r="W5" s="43" t="s">
        <v>4</v>
      </c>
      <c r="X5" s="43" t="s">
        <v>5</v>
      </c>
      <c r="Y5" s="57" t="s">
        <v>0</v>
      </c>
      <c r="Z5" s="57" t="s">
        <v>1</v>
      </c>
      <c r="AA5" s="57" t="s">
        <v>2</v>
      </c>
      <c r="AB5" s="57" t="s">
        <v>3</v>
      </c>
      <c r="AC5" s="57" t="s">
        <v>4</v>
      </c>
      <c r="AD5" s="57" t="s">
        <v>5</v>
      </c>
    </row>
    <row r="6" spans="1:30" x14ac:dyDescent="0.3">
      <c r="A6" s="61" t="s">
        <v>22</v>
      </c>
      <c r="B6" s="62">
        <v>62498</v>
      </c>
      <c r="C6" s="62">
        <v>74459</v>
      </c>
      <c r="D6" s="44">
        <f t="shared" ref="D6:D24" si="0">C6-B6</f>
        <v>11961</v>
      </c>
      <c r="E6" s="70">
        <f t="shared" ref="E6:E24" si="1">(C6-B6)/B6</f>
        <v>0.19138212422797529</v>
      </c>
      <c r="F6" s="90"/>
      <c r="G6" s="81">
        <v>6210</v>
      </c>
      <c r="H6" s="81">
        <v>7959</v>
      </c>
      <c r="I6" s="81">
        <v>8139</v>
      </c>
      <c r="J6" s="81">
        <v>11998</v>
      </c>
      <c r="K6" s="81">
        <v>13086</v>
      </c>
      <c r="L6" s="81">
        <v>15106</v>
      </c>
      <c r="M6" s="87">
        <v>8974</v>
      </c>
      <c r="N6" s="87">
        <v>9657</v>
      </c>
      <c r="O6" s="87">
        <v>10680</v>
      </c>
      <c r="P6" s="87">
        <v>10941</v>
      </c>
      <c r="Q6" s="87">
        <v>15460</v>
      </c>
      <c r="R6" s="87">
        <v>18747</v>
      </c>
      <c r="S6" s="102">
        <f t="shared" ref="S6:S24" si="2">M6-G6</f>
        <v>2764</v>
      </c>
      <c r="T6" s="102">
        <f t="shared" ref="T6:T24" si="3">N6-H6</f>
        <v>1698</v>
      </c>
      <c r="U6" s="102">
        <f t="shared" ref="U6:U24" si="4">O6-I6</f>
        <v>2541</v>
      </c>
      <c r="V6" s="102">
        <f t="shared" ref="V6:V24" si="5">P6-J6</f>
        <v>-1057</v>
      </c>
      <c r="W6" s="102">
        <f t="shared" ref="W6:W24" si="6">Q6-K6</f>
        <v>2374</v>
      </c>
      <c r="X6" s="102">
        <f t="shared" ref="X6:X24" si="7">R6-L6</f>
        <v>3641</v>
      </c>
      <c r="Y6" s="25">
        <f t="shared" ref="Y6:Y24" si="8">(M6-G6)/G6</f>
        <v>0.44508856682769726</v>
      </c>
      <c r="Z6" s="27">
        <f t="shared" ref="Z6:Z24" si="9">(N6-H6)/H6</f>
        <v>0.21334338484734264</v>
      </c>
      <c r="AA6" s="25">
        <f t="shared" ref="AA6:AA24" si="10">(O6-I6)/I6</f>
        <v>0.3122005160339108</v>
      </c>
      <c r="AB6" s="25">
        <f t="shared" ref="AB6:AB24" si="11">(P6-J6)/J6</f>
        <v>-8.8098016336056004E-2</v>
      </c>
      <c r="AC6" s="25">
        <f t="shared" ref="AC6:AC24" si="12">(Q6-K6)/K6</f>
        <v>0.1814152529420755</v>
      </c>
      <c r="AD6" s="27">
        <f t="shared" ref="AD6:AD24" si="13">(R6-L6)/L6</f>
        <v>0.24103005428306634</v>
      </c>
    </row>
    <row r="7" spans="1:30" x14ac:dyDescent="0.3">
      <c r="A7" s="61" t="s">
        <v>87</v>
      </c>
      <c r="B7" s="62">
        <v>52361</v>
      </c>
      <c r="C7" s="62">
        <v>64688</v>
      </c>
      <c r="D7" s="44">
        <f t="shared" si="0"/>
        <v>12327</v>
      </c>
      <c r="E7" s="70">
        <f t="shared" si="1"/>
        <v>0.23542331124310079</v>
      </c>
      <c r="F7" s="90"/>
      <c r="G7" s="81">
        <v>5554</v>
      </c>
      <c r="H7" s="81">
        <v>7026</v>
      </c>
      <c r="I7" s="81">
        <v>7372</v>
      </c>
      <c r="J7" s="81">
        <v>8958</v>
      </c>
      <c r="K7" s="81">
        <v>10802</v>
      </c>
      <c r="L7" s="81">
        <v>12649</v>
      </c>
      <c r="M7" s="87">
        <v>8253</v>
      </c>
      <c r="N7" s="87">
        <v>8682</v>
      </c>
      <c r="O7" s="87">
        <v>9635</v>
      </c>
      <c r="P7" s="87">
        <v>9412</v>
      </c>
      <c r="Q7" s="87">
        <v>13138</v>
      </c>
      <c r="R7" s="87">
        <v>15568</v>
      </c>
      <c r="S7" s="102">
        <f t="shared" si="2"/>
        <v>2699</v>
      </c>
      <c r="T7" s="102">
        <f t="shared" si="3"/>
        <v>1656</v>
      </c>
      <c r="U7" s="102">
        <f t="shared" si="4"/>
        <v>2263</v>
      </c>
      <c r="V7" s="102">
        <f t="shared" si="5"/>
        <v>454</v>
      </c>
      <c r="W7" s="102">
        <f t="shared" si="6"/>
        <v>2336</v>
      </c>
      <c r="X7" s="102">
        <f t="shared" si="7"/>
        <v>2919</v>
      </c>
      <c r="Y7" s="25">
        <f t="shared" si="8"/>
        <v>0.48595606769895572</v>
      </c>
      <c r="Z7" s="27">
        <f t="shared" si="9"/>
        <v>0.23569598633646455</v>
      </c>
      <c r="AA7" s="25">
        <f t="shared" si="10"/>
        <v>0.30697232772653282</v>
      </c>
      <c r="AB7" s="25">
        <f t="shared" si="11"/>
        <v>5.0680955570439827E-2</v>
      </c>
      <c r="AC7" s="25">
        <f t="shared" si="12"/>
        <v>0.21625624884280689</v>
      </c>
      <c r="AD7" s="27">
        <f t="shared" si="13"/>
        <v>0.23076923076923078</v>
      </c>
    </row>
    <row r="8" spans="1:30" x14ac:dyDescent="0.3">
      <c r="A8" s="61" t="s">
        <v>100</v>
      </c>
      <c r="B8" s="62">
        <v>3431</v>
      </c>
      <c r="C8" s="62">
        <v>3304</v>
      </c>
      <c r="D8" s="44">
        <f t="shared" si="0"/>
        <v>-127</v>
      </c>
      <c r="E8" s="70">
        <f t="shared" si="1"/>
        <v>-3.7015447391431068E-2</v>
      </c>
      <c r="F8" s="90"/>
      <c r="G8" s="81">
        <v>376</v>
      </c>
      <c r="H8" s="81">
        <v>508</v>
      </c>
      <c r="I8" s="81">
        <v>399</v>
      </c>
      <c r="J8" s="81">
        <v>639</v>
      </c>
      <c r="K8" s="81">
        <v>702</v>
      </c>
      <c r="L8" s="81">
        <v>807</v>
      </c>
      <c r="M8" s="87">
        <v>406</v>
      </c>
      <c r="N8" s="87">
        <v>294</v>
      </c>
      <c r="O8" s="87">
        <v>488</v>
      </c>
      <c r="P8" s="87">
        <v>686</v>
      </c>
      <c r="Q8" s="87">
        <v>644</v>
      </c>
      <c r="R8" s="87">
        <v>786</v>
      </c>
      <c r="S8" s="102">
        <f t="shared" si="2"/>
        <v>30</v>
      </c>
      <c r="T8" s="102">
        <f t="shared" si="3"/>
        <v>-214</v>
      </c>
      <c r="U8" s="102">
        <f t="shared" si="4"/>
        <v>89</v>
      </c>
      <c r="V8" s="102">
        <f t="shared" si="5"/>
        <v>47</v>
      </c>
      <c r="W8" s="102">
        <f t="shared" si="6"/>
        <v>-58</v>
      </c>
      <c r="X8" s="102">
        <f t="shared" si="7"/>
        <v>-21</v>
      </c>
      <c r="Y8" s="25">
        <f t="shared" si="8"/>
        <v>7.9787234042553196E-2</v>
      </c>
      <c r="Z8" s="27">
        <f t="shared" si="9"/>
        <v>-0.42125984251968501</v>
      </c>
      <c r="AA8" s="25">
        <f t="shared" si="10"/>
        <v>0.22305764411027568</v>
      </c>
      <c r="AB8" s="25">
        <f t="shared" si="11"/>
        <v>7.3552425665101728E-2</v>
      </c>
      <c r="AC8" s="25">
        <f t="shared" si="12"/>
        <v>-8.2621082621082614E-2</v>
      </c>
      <c r="AD8" s="27">
        <f t="shared" si="13"/>
        <v>-2.6022304832713755E-2</v>
      </c>
    </row>
    <row r="9" spans="1:30" x14ac:dyDescent="0.3">
      <c r="A9" s="61" t="s">
        <v>86</v>
      </c>
      <c r="B9" s="62">
        <v>3207</v>
      </c>
      <c r="C9" s="62">
        <v>3166</v>
      </c>
      <c r="D9" s="44">
        <f t="shared" si="0"/>
        <v>-41</v>
      </c>
      <c r="E9" s="70">
        <f t="shared" si="1"/>
        <v>-1.278453383224197E-2</v>
      </c>
      <c r="F9" s="90"/>
      <c r="G9" s="81">
        <v>376</v>
      </c>
      <c r="H9" s="81">
        <v>501</v>
      </c>
      <c r="I9" s="81">
        <v>397</v>
      </c>
      <c r="J9" s="81">
        <v>637</v>
      </c>
      <c r="K9" s="81">
        <v>566</v>
      </c>
      <c r="L9" s="81">
        <v>730</v>
      </c>
      <c r="M9" s="87">
        <v>368</v>
      </c>
      <c r="N9" s="87">
        <v>286</v>
      </c>
      <c r="O9" s="87">
        <v>466</v>
      </c>
      <c r="P9" s="87">
        <v>686</v>
      </c>
      <c r="Q9" s="87">
        <v>610</v>
      </c>
      <c r="R9" s="87">
        <v>750</v>
      </c>
      <c r="S9" s="102">
        <f t="shared" si="2"/>
        <v>-8</v>
      </c>
      <c r="T9" s="102">
        <f t="shared" si="3"/>
        <v>-215</v>
      </c>
      <c r="U9" s="102">
        <f t="shared" si="4"/>
        <v>69</v>
      </c>
      <c r="V9" s="102">
        <f t="shared" si="5"/>
        <v>49</v>
      </c>
      <c r="W9" s="102">
        <f t="shared" si="6"/>
        <v>44</v>
      </c>
      <c r="X9" s="102">
        <f t="shared" si="7"/>
        <v>20</v>
      </c>
      <c r="Y9" s="25">
        <f t="shared" si="8"/>
        <v>-2.1276595744680851E-2</v>
      </c>
      <c r="Z9" s="27">
        <f t="shared" si="9"/>
        <v>-0.42914171656686628</v>
      </c>
      <c r="AA9" s="25">
        <f t="shared" si="10"/>
        <v>0.17380352644836272</v>
      </c>
      <c r="AB9" s="25">
        <f t="shared" si="11"/>
        <v>7.6923076923076927E-2</v>
      </c>
      <c r="AC9" s="25">
        <f t="shared" si="12"/>
        <v>7.7738515901060068E-2</v>
      </c>
      <c r="AD9" s="27">
        <f t="shared" si="13"/>
        <v>2.7397260273972601E-2</v>
      </c>
    </row>
    <row r="10" spans="1:30" x14ac:dyDescent="0.3">
      <c r="A10" s="61" t="s">
        <v>89</v>
      </c>
      <c r="B10" s="62">
        <v>580</v>
      </c>
      <c r="C10" s="62">
        <v>1539</v>
      </c>
      <c r="D10" s="44">
        <f t="shared" si="0"/>
        <v>959</v>
      </c>
      <c r="E10" s="70">
        <f t="shared" si="1"/>
        <v>1.653448275862069</v>
      </c>
      <c r="F10" s="90"/>
      <c r="G10" s="81">
        <v>22</v>
      </c>
      <c r="H10" s="81">
        <v>82</v>
      </c>
      <c r="I10" s="81">
        <v>75</v>
      </c>
      <c r="J10" s="81">
        <v>54</v>
      </c>
      <c r="K10" s="81">
        <v>156</v>
      </c>
      <c r="L10" s="81">
        <v>191</v>
      </c>
      <c r="M10" s="87">
        <v>87</v>
      </c>
      <c r="N10" s="87">
        <v>269</v>
      </c>
      <c r="O10" s="87">
        <v>121</v>
      </c>
      <c r="P10" s="87">
        <v>179</v>
      </c>
      <c r="Q10" s="87">
        <v>382</v>
      </c>
      <c r="R10" s="87">
        <v>501</v>
      </c>
      <c r="S10" s="102">
        <f t="shared" si="2"/>
        <v>65</v>
      </c>
      <c r="T10" s="102">
        <f t="shared" si="3"/>
        <v>187</v>
      </c>
      <c r="U10" s="102">
        <f t="shared" si="4"/>
        <v>46</v>
      </c>
      <c r="V10" s="102">
        <f t="shared" si="5"/>
        <v>125</v>
      </c>
      <c r="W10" s="102">
        <f t="shared" si="6"/>
        <v>226</v>
      </c>
      <c r="X10" s="102">
        <f t="shared" si="7"/>
        <v>310</v>
      </c>
      <c r="Y10" s="25">
        <f t="shared" si="8"/>
        <v>2.9545454545454546</v>
      </c>
      <c r="Z10" s="27">
        <f t="shared" si="9"/>
        <v>2.2804878048780486</v>
      </c>
      <c r="AA10" s="25">
        <f t="shared" si="10"/>
        <v>0.61333333333333329</v>
      </c>
      <c r="AB10" s="25">
        <f t="shared" si="11"/>
        <v>2.3148148148148149</v>
      </c>
      <c r="AC10" s="25">
        <f t="shared" si="12"/>
        <v>1.4487179487179487</v>
      </c>
      <c r="AD10" s="27">
        <f t="shared" si="13"/>
        <v>1.6230366492146597</v>
      </c>
    </row>
    <row r="11" spans="1:30" x14ac:dyDescent="0.3">
      <c r="A11" s="61" t="s">
        <v>91</v>
      </c>
      <c r="B11" s="62">
        <v>456</v>
      </c>
      <c r="C11" s="62">
        <v>1293</v>
      </c>
      <c r="D11" s="44">
        <f t="shared" si="0"/>
        <v>837</v>
      </c>
      <c r="E11" s="70">
        <f t="shared" si="1"/>
        <v>1.8355263157894737</v>
      </c>
      <c r="F11" s="90"/>
      <c r="G11" s="81">
        <v>30</v>
      </c>
      <c r="H11" s="81">
        <v>41</v>
      </c>
      <c r="I11" s="81">
        <v>45</v>
      </c>
      <c r="J11" s="81">
        <v>62</v>
      </c>
      <c r="K11" s="81">
        <v>89</v>
      </c>
      <c r="L11" s="81">
        <v>189</v>
      </c>
      <c r="M11" s="87">
        <v>47</v>
      </c>
      <c r="N11" s="87">
        <v>187</v>
      </c>
      <c r="O11" s="87">
        <v>105</v>
      </c>
      <c r="P11" s="87">
        <v>106</v>
      </c>
      <c r="Q11" s="87">
        <v>195</v>
      </c>
      <c r="R11" s="87">
        <v>653</v>
      </c>
      <c r="S11" s="102">
        <f t="shared" si="2"/>
        <v>17</v>
      </c>
      <c r="T11" s="102">
        <f t="shared" si="3"/>
        <v>146</v>
      </c>
      <c r="U11" s="102">
        <f t="shared" si="4"/>
        <v>60</v>
      </c>
      <c r="V11" s="102">
        <f t="shared" si="5"/>
        <v>44</v>
      </c>
      <c r="W11" s="102">
        <f t="shared" si="6"/>
        <v>106</v>
      </c>
      <c r="X11" s="102">
        <f t="shared" si="7"/>
        <v>464</v>
      </c>
      <c r="Y11" s="25">
        <f t="shared" si="8"/>
        <v>0.56666666666666665</v>
      </c>
      <c r="Z11" s="27">
        <f t="shared" si="9"/>
        <v>3.5609756097560976</v>
      </c>
      <c r="AA11" s="25">
        <f t="shared" si="10"/>
        <v>1.3333333333333333</v>
      </c>
      <c r="AB11" s="25">
        <f t="shared" si="11"/>
        <v>0.70967741935483875</v>
      </c>
      <c r="AC11" s="25">
        <f t="shared" si="12"/>
        <v>1.1910112359550562</v>
      </c>
      <c r="AD11" s="27">
        <f t="shared" si="13"/>
        <v>2.4550264550264549</v>
      </c>
    </row>
    <row r="12" spans="1:30" x14ac:dyDescent="0.3">
      <c r="A12" s="61" t="s">
        <v>99</v>
      </c>
      <c r="B12" s="62">
        <v>989</v>
      </c>
      <c r="C12" s="62">
        <v>864</v>
      </c>
      <c r="D12" s="44">
        <f t="shared" si="0"/>
        <v>-125</v>
      </c>
      <c r="E12" s="70">
        <f t="shared" si="1"/>
        <v>-0.12639029322548029</v>
      </c>
      <c r="F12" s="90"/>
      <c r="G12" s="81">
        <v>15</v>
      </c>
      <c r="H12" s="81">
        <v>33</v>
      </c>
      <c r="I12" s="81">
        <v>51</v>
      </c>
      <c r="J12" s="81">
        <v>76</v>
      </c>
      <c r="K12" s="81">
        <v>341</v>
      </c>
      <c r="L12" s="81">
        <v>473</v>
      </c>
      <c r="M12" s="87">
        <v>22</v>
      </c>
      <c r="N12" s="87">
        <v>24</v>
      </c>
      <c r="O12" s="87">
        <v>88</v>
      </c>
      <c r="P12" s="87">
        <v>118</v>
      </c>
      <c r="Q12" s="87">
        <v>213</v>
      </c>
      <c r="R12" s="87">
        <v>399</v>
      </c>
      <c r="S12" s="102">
        <f t="shared" si="2"/>
        <v>7</v>
      </c>
      <c r="T12" s="102">
        <f t="shared" si="3"/>
        <v>-9</v>
      </c>
      <c r="U12" s="102">
        <f t="shared" si="4"/>
        <v>37</v>
      </c>
      <c r="V12" s="102">
        <f t="shared" si="5"/>
        <v>42</v>
      </c>
      <c r="W12" s="102">
        <f t="shared" si="6"/>
        <v>-128</v>
      </c>
      <c r="X12" s="102">
        <f t="shared" si="7"/>
        <v>-74</v>
      </c>
      <c r="Y12" s="25">
        <f t="shared" si="8"/>
        <v>0.46666666666666667</v>
      </c>
      <c r="Z12" s="27">
        <f t="shared" si="9"/>
        <v>-0.27272727272727271</v>
      </c>
      <c r="AA12" s="25">
        <f t="shared" si="10"/>
        <v>0.72549019607843135</v>
      </c>
      <c r="AB12" s="25">
        <f t="shared" si="11"/>
        <v>0.55263157894736847</v>
      </c>
      <c r="AC12" s="25">
        <f t="shared" si="12"/>
        <v>-0.37536656891495601</v>
      </c>
      <c r="AD12" s="27">
        <f t="shared" si="13"/>
        <v>-0.15644820295983086</v>
      </c>
    </row>
    <row r="13" spans="1:30" x14ac:dyDescent="0.3">
      <c r="A13" s="61" t="s">
        <v>97</v>
      </c>
      <c r="B13" s="62">
        <v>1144</v>
      </c>
      <c r="C13" s="62">
        <v>750</v>
      </c>
      <c r="D13" s="44">
        <f t="shared" si="0"/>
        <v>-394</v>
      </c>
      <c r="E13" s="70">
        <f t="shared" si="1"/>
        <v>-0.34440559440559443</v>
      </c>
      <c r="F13" s="90"/>
      <c r="G13" s="81">
        <v>101</v>
      </c>
      <c r="H13" s="81">
        <v>70</v>
      </c>
      <c r="I13" s="81">
        <v>61</v>
      </c>
      <c r="J13" s="81">
        <v>103</v>
      </c>
      <c r="K13" s="81">
        <v>365</v>
      </c>
      <c r="L13" s="81">
        <v>444</v>
      </c>
      <c r="M13" s="87">
        <v>69</v>
      </c>
      <c r="N13" s="87">
        <v>41</v>
      </c>
      <c r="O13" s="87">
        <v>33</v>
      </c>
      <c r="P13" s="87">
        <v>113</v>
      </c>
      <c r="Q13" s="87">
        <v>174</v>
      </c>
      <c r="R13" s="87">
        <v>320</v>
      </c>
      <c r="S13" s="102">
        <f t="shared" si="2"/>
        <v>-32</v>
      </c>
      <c r="T13" s="102">
        <f t="shared" si="3"/>
        <v>-29</v>
      </c>
      <c r="U13" s="102">
        <f t="shared" si="4"/>
        <v>-28</v>
      </c>
      <c r="V13" s="102">
        <f t="shared" si="5"/>
        <v>10</v>
      </c>
      <c r="W13" s="102">
        <f t="shared" si="6"/>
        <v>-191</v>
      </c>
      <c r="X13" s="102">
        <f t="shared" si="7"/>
        <v>-124</v>
      </c>
      <c r="Y13" s="25">
        <f t="shared" si="8"/>
        <v>-0.31683168316831684</v>
      </c>
      <c r="Z13" s="27">
        <f t="shared" si="9"/>
        <v>-0.41428571428571431</v>
      </c>
      <c r="AA13" s="25">
        <f t="shared" si="10"/>
        <v>-0.45901639344262296</v>
      </c>
      <c r="AB13" s="25">
        <f t="shared" si="11"/>
        <v>9.7087378640776698E-2</v>
      </c>
      <c r="AC13" s="25">
        <f t="shared" si="12"/>
        <v>-0.52328767123287667</v>
      </c>
      <c r="AD13" s="27">
        <f t="shared" si="13"/>
        <v>-0.27927927927927926</v>
      </c>
    </row>
    <row r="14" spans="1:30" x14ac:dyDescent="0.3">
      <c r="A14" s="61" t="s">
        <v>85</v>
      </c>
      <c r="B14" s="62">
        <v>1006</v>
      </c>
      <c r="C14" s="62">
        <v>651</v>
      </c>
      <c r="D14" s="44">
        <f t="shared" si="0"/>
        <v>-355</v>
      </c>
      <c r="E14" s="70">
        <f t="shared" si="1"/>
        <v>-0.35288270377733599</v>
      </c>
      <c r="F14" s="90"/>
      <c r="G14" s="81">
        <v>101</v>
      </c>
      <c r="H14" s="81">
        <v>70</v>
      </c>
      <c r="I14" s="81">
        <v>61</v>
      </c>
      <c r="J14" s="81">
        <v>85</v>
      </c>
      <c r="K14" s="81">
        <v>302</v>
      </c>
      <c r="L14" s="81">
        <v>387</v>
      </c>
      <c r="M14" s="87">
        <v>69</v>
      </c>
      <c r="N14" s="87">
        <v>41</v>
      </c>
      <c r="O14" s="87">
        <v>25</v>
      </c>
      <c r="P14" s="87">
        <v>104</v>
      </c>
      <c r="Q14" s="87">
        <v>122</v>
      </c>
      <c r="R14" s="87">
        <v>290</v>
      </c>
      <c r="S14" s="102">
        <f t="shared" si="2"/>
        <v>-32</v>
      </c>
      <c r="T14" s="102">
        <f t="shared" si="3"/>
        <v>-29</v>
      </c>
      <c r="U14" s="102">
        <f t="shared" si="4"/>
        <v>-36</v>
      </c>
      <c r="V14" s="102">
        <f t="shared" si="5"/>
        <v>19</v>
      </c>
      <c r="W14" s="102">
        <f t="shared" si="6"/>
        <v>-180</v>
      </c>
      <c r="X14" s="102">
        <f t="shared" si="7"/>
        <v>-97</v>
      </c>
      <c r="Y14" s="25">
        <f t="shared" si="8"/>
        <v>-0.31683168316831684</v>
      </c>
      <c r="Z14" s="27">
        <f t="shared" si="9"/>
        <v>-0.41428571428571431</v>
      </c>
      <c r="AA14" s="25">
        <f t="shared" si="10"/>
        <v>-0.5901639344262295</v>
      </c>
      <c r="AB14" s="25">
        <f t="shared" si="11"/>
        <v>0.22352941176470589</v>
      </c>
      <c r="AC14" s="25">
        <f t="shared" si="12"/>
        <v>-0.59602649006622521</v>
      </c>
      <c r="AD14" s="27">
        <f t="shared" si="13"/>
        <v>-0.25064599483204136</v>
      </c>
    </row>
    <row r="15" spans="1:30" x14ac:dyDescent="0.3">
      <c r="A15" s="61" t="s">
        <v>101</v>
      </c>
      <c r="B15" s="62">
        <v>1980</v>
      </c>
      <c r="C15" s="62">
        <v>529</v>
      </c>
      <c r="D15" s="44">
        <f t="shared" si="0"/>
        <v>-1451</v>
      </c>
      <c r="E15" s="70">
        <f t="shared" si="1"/>
        <v>-0.73282828282828283</v>
      </c>
      <c r="F15" s="90"/>
      <c r="G15" s="81">
        <v>24</v>
      </c>
      <c r="H15" s="81">
        <v>37</v>
      </c>
      <c r="I15" s="81">
        <v>4</v>
      </c>
      <c r="J15" s="81">
        <v>1836</v>
      </c>
      <c r="K15" s="81">
        <v>21</v>
      </c>
      <c r="L15" s="81">
        <v>58</v>
      </c>
      <c r="M15" s="87">
        <v>14</v>
      </c>
      <c r="N15" s="87">
        <v>18</v>
      </c>
      <c r="O15" s="87">
        <v>6</v>
      </c>
      <c r="P15" s="87">
        <v>154</v>
      </c>
      <c r="Q15" s="87">
        <v>247</v>
      </c>
      <c r="R15" s="87">
        <v>90</v>
      </c>
      <c r="S15" s="102">
        <f t="shared" si="2"/>
        <v>-10</v>
      </c>
      <c r="T15" s="102">
        <f t="shared" si="3"/>
        <v>-19</v>
      </c>
      <c r="U15" s="102">
        <f t="shared" si="4"/>
        <v>2</v>
      </c>
      <c r="V15" s="102">
        <f t="shared" si="5"/>
        <v>-1682</v>
      </c>
      <c r="W15" s="102">
        <f t="shared" si="6"/>
        <v>226</v>
      </c>
      <c r="X15" s="102">
        <f t="shared" si="7"/>
        <v>32</v>
      </c>
      <c r="Y15" s="25">
        <f t="shared" si="8"/>
        <v>-0.41666666666666669</v>
      </c>
      <c r="Z15" s="27">
        <f t="shared" si="9"/>
        <v>-0.51351351351351349</v>
      </c>
      <c r="AA15" s="25">
        <f t="shared" si="10"/>
        <v>0.5</v>
      </c>
      <c r="AB15" s="25">
        <f t="shared" si="11"/>
        <v>-0.91612200435729851</v>
      </c>
      <c r="AC15" s="25">
        <f t="shared" si="12"/>
        <v>10.761904761904763</v>
      </c>
      <c r="AD15" s="27">
        <f t="shared" si="13"/>
        <v>0.55172413793103448</v>
      </c>
    </row>
    <row r="16" spans="1:30" x14ac:dyDescent="0.3">
      <c r="A16" s="61" t="s">
        <v>94</v>
      </c>
      <c r="B16" s="62">
        <v>373</v>
      </c>
      <c r="C16" s="62">
        <v>518</v>
      </c>
      <c r="D16" s="44">
        <f t="shared" si="0"/>
        <v>145</v>
      </c>
      <c r="E16" s="70">
        <f t="shared" si="1"/>
        <v>0.38873994638069703</v>
      </c>
      <c r="F16" s="90"/>
      <c r="G16" s="81">
        <v>11</v>
      </c>
      <c r="H16" s="81">
        <v>16</v>
      </c>
      <c r="I16" s="81">
        <v>45</v>
      </c>
      <c r="J16" s="81">
        <v>58</v>
      </c>
      <c r="K16" s="81">
        <v>201</v>
      </c>
      <c r="L16" s="81">
        <v>42</v>
      </c>
      <c r="M16" s="87">
        <v>15</v>
      </c>
      <c r="N16" s="87">
        <v>11</v>
      </c>
      <c r="O16" s="87">
        <v>67</v>
      </c>
      <c r="P16" s="87">
        <v>53</v>
      </c>
      <c r="Q16" s="87">
        <v>259</v>
      </c>
      <c r="R16" s="87">
        <v>113</v>
      </c>
      <c r="S16" s="102">
        <f t="shared" si="2"/>
        <v>4</v>
      </c>
      <c r="T16" s="102">
        <f t="shared" si="3"/>
        <v>-5</v>
      </c>
      <c r="U16" s="102">
        <f t="shared" si="4"/>
        <v>22</v>
      </c>
      <c r="V16" s="102">
        <f t="shared" si="5"/>
        <v>-5</v>
      </c>
      <c r="W16" s="102">
        <f t="shared" si="6"/>
        <v>58</v>
      </c>
      <c r="X16" s="102">
        <f t="shared" si="7"/>
        <v>71</v>
      </c>
      <c r="Y16" s="25">
        <f t="shared" si="8"/>
        <v>0.36363636363636365</v>
      </c>
      <c r="Z16" s="27">
        <f t="shared" si="9"/>
        <v>-0.3125</v>
      </c>
      <c r="AA16" s="25">
        <f t="shared" si="10"/>
        <v>0.48888888888888887</v>
      </c>
      <c r="AB16" s="25">
        <f t="shared" si="11"/>
        <v>-8.6206896551724144E-2</v>
      </c>
      <c r="AC16" s="25">
        <f t="shared" si="12"/>
        <v>0.28855721393034828</v>
      </c>
      <c r="AD16" s="27">
        <f t="shared" si="13"/>
        <v>1.6904761904761905</v>
      </c>
    </row>
    <row r="17" spans="1:30" x14ac:dyDescent="0.3">
      <c r="A17" s="61" t="s">
        <v>95</v>
      </c>
      <c r="B17" s="62">
        <v>577</v>
      </c>
      <c r="C17" s="62">
        <v>459</v>
      </c>
      <c r="D17" s="44">
        <f t="shared" si="0"/>
        <v>-118</v>
      </c>
      <c r="E17" s="70">
        <f t="shared" si="1"/>
        <v>-0.20450606585788561</v>
      </c>
      <c r="F17" s="90"/>
      <c r="G17" s="81">
        <v>54</v>
      </c>
      <c r="H17" s="81">
        <v>76</v>
      </c>
      <c r="I17" s="81">
        <v>74</v>
      </c>
      <c r="J17" s="81">
        <v>80</v>
      </c>
      <c r="K17" s="81">
        <v>151</v>
      </c>
      <c r="L17" s="81">
        <v>142</v>
      </c>
      <c r="M17" s="87">
        <v>25</v>
      </c>
      <c r="N17" s="87">
        <v>51</v>
      </c>
      <c r="O17" s="87">
        <v>105</v>
      </c>
      <c r="P17" s="87">
        <v>77</v>
      </c>
      <c r="Q17" s="87">
        <v>109</v>
      </c>
      <c r="R17" s="87">
        <v>92</v>
      </c>
      <c r="S17" s="102">
        <f t="shared" si="2"/>
        <v>-29</v>
      </c>
      <c r="T17" s="102">
        <f t="shared" si="3"/>
        <v>-25</v>
      </c>
      <c r="U17" s="102">
        <f t="shared" si="4"/>
        <v>31</v>
      </c>
      <c r="V17" s="102">
        <f t="shared" si="5"/>
        <v>-3</v>
      </c>
      <c r="W17" s="102">
        <f t="shared" si="6"/>
        <v>-42</v>
      </c>
      <c r="X17" s="102">
        <f t="shared" si="7"/>
        <v>-50</v>
      </c>
      <c r="Y17" s="25">
        <f t="shared" si="8"/>
        <v>-0.53703703703703709</v>
      </c>
      <c r="Z17" s="27">
        <f t="shared" si="9"/>
        <v>-0.32894736842105265</v>
      </c>
      <c r="AA17" s="25">
        <f t="shared" si="10"/>
        <v>0.41891891891891891</v>
      </c>
      <c r="AB17" s="25">
        <f t="shared" si="11"/>
        <v>-3.7499999999999999E-2</v>
      </c>
      <c r="AC17" s="25">
        <f t="shared" si="12"/>
        <v>-0.27814569536423839</v>
      </c>
      <c r="AD17" s="27">
        <f t="shared" si="13"/>
        <v>-0.352112676056338</v>
      </c>
    </row>
    <row r="18" spans="1:30" x14ac:dyDescent="0.3">
      <c r="A18" s="61" t="s">
        <v>102</v>
      </c>
      <c r="B18" s="62">
        <v>336</v>
      </c>
      <c r="C18" s="62">
        <v>171</v>
      </c>
      <c r="D18" s="44">
        <f t="shared" si="0"/>
        <v>-165</v>
      </c>
      <c r="E18" s="70">
        <f t="shared" si="1"/>
        <v>-0.49107142857142855</v>
      </c>
      <c r="F18" s="90"/>
      <c r="G18" s="81">
        <v>10</v>
      </c>
      <c r="H18" s="81">
        <v>21</v>
      </c>
      <c r="I18" s="81">
        <v>3</v>
      </c>
      <c r="J18" s="81">
        <v>58</v>
      </c>
      <c r="K18" s="81">
        <v>203</v>
      </c>
      <c r="L18" s="81">
        <v>41</v>
      </c>
      <c r="M18" s="87">
        <v>12</v>
      </c>
      <c r="N18" s="87">
        <v>8</v>
      </c>
      <c r="O18" s="87">
        <v>8</v>
      </c>
      <c r="P18" s="87">
        <v>23</v>
      </c>
      <c r="Q18" s="87">
        <v>49</v>
      </c>
      <c r="R18" s="87">
        <v>71</v>
      </c>
      <c r="S18" s="102">
        <f t="shared" si="2"/>
        <v>2</v>
      </c>
      <c r="T18" s="102">
        <f t="shared" si="3"/>
        <v>-13</v>
      </c>
      <c r="U18" s="102">
        <f t="shared" si="4"/>
        <v>5</v>
      </c>
      <c r="V18" s="102">
        <f t="shared" si="5"/>
        <v>-35</v>
      </c>
      <c r="W18" s="102">
        <f t="shared" si="6"/>
        <v>-154</v>
      </c>
      <c r="X18" s="102">
        <f t="shared" si="7"/>
        <v>30</v>
      </c>
      <c r="Y18" s="25">
        <f t="shared" si="8"/>
        <v>0.2</v>
      </c>
      <c r="Z18" s="27">
        <f t="shared" si="9"/>
        <v>-0.61904761904761907</v>
      </c>
      <c r="AA18" s="25">
        <f t="shared" si="10"/>
        <v>1.6666666666666667</v>
      </c>
      <c r="AB18" s="25">
        <f t="shared" si="11"/>
        <v>-0.60344827586206895</v>
      </c>
      <c r="AC18" s="25">
        <f t="shared" si="12"/>
        <v>-0.75862068965517238</v>
      </c>
      <c r="AD18" s="27">
        <f t="shared" si="13"/>
        <v>0.73170731707317072</v>
      </c>
    </row>
    <row r="19" spans="1:30" x14ac:dyDescent="0.3">
      <c r="A19" s="61" t="s">
        <v>103</v>
      </c>
      <c r="B19" s="62">
        <v>120</v>
      </c>
      <c r="C19" s="62">
        <v>127</v>
      </c>
      <c r="D19" s="44">
        <f t="shared" si="0"/>
        <v>7</v>
      </c>
      <c r="E19" s="70">
        <f t="shared" si="1"/>
        <v>5.8333333333333334E-2</v>
      </c>
      <c r="F19" s="90"/>
      <c r="G19" s="81">
        <v>1</v>
      </c>
      <c r="H19" s="81">
        <v>20</v>
      </c>
      <c r="I19" s="81">
        <v>9</v>
      </c>
      <c r="J19" s="81">
        <v>26</v>
      </c>
      <c r="K19" s="81">
        <v>34</v>
      </c>
      <c r="L19" s="81">
        <v>30</v>
      </c>
      <c r="M19" s="87">
        <v>18</v>
      </c>
      <c r="N19" s="87">
        <v>23</v>
      </c>
      <c r="O19" s="87">
        <v>19</v>
      </c>
      <c r="P19" s="87">
        <v>18</v>
      </c>
      <c r="Q19" s="87">
        <v>10</v>
      </c>
      <c r="R19" s="87">
        <v>39</v>
      </c>
      <c r="S19" s="102">
        <f t="shared" si="2"/>
        <v>17</v>
      </c>
      <c r="T19" s="102">
        <f t="shared" si="3"/>
        <v>3</v>
      </c>
      <c r="U19" s="102">
        <f t="shared" si="4"/>
        <v>10</v>
      </c>
      <c r="V19" s="102">
        <f t="shared" si="5"/>
        <v>-8</v>
      </c>
      <c r="W19" s="102">
        <f t="shared" si="6"/>
        <v>-24</v>
      </c>
      <c r="X19" s="102">
        <f t="shared" si="7"/>
        <v>9</v>
      </c>
      <c r="Y19" s="25">
        <f t="shared" si="8"/>
        <v>17</v>
      </c>
      <c r="Z19" s="27">
        <f t="shared" si="9"/>
        <v>0.15</v>
      </c>
      <c r="AA19" s="25">
        <f t="shared" si="10"/>
        <v>1.1111111111111112</v>
      </c>
      <c r="AB19" s="25">
        <f t="shared" si="11"/>
        <v>-0.30769230769230771</v>
      </c>
      <c r="AC19" s="25">
        <f t="shared" si="12"/>
        <v>-0.70588235294117652</v>
      </c>
      <c r="AD19" s="27">
        <f t="shared" si="13"/>
        <v>0.3</v>
      </c>
    </row>
    <row r="20" spans="1:30" x14ac:dyDescent="0.3">
      <c r="A20" s="61" t="s">
        <v>98</v>
      </c>
      <c r="B20" s="62">
        <v>40</v>
      </c>
      <c r="C20" s="62">
        <v>68</v>
      </c>
      <c r="D20" s="44">
        <f t="shared" si="0"/>
        <v>28</v>
      </c>
      <c r="E20" s="70">
        <f t="shared" si="1"/>
        <v>0.7</v>
      </c>
      <c r="F20" s="90"/>
      <c r="G20" s="81">
        <v>0</v>
      </c>
      <c r="H20" s="81">
        <v>17</v>
      </c>
      <c r="I20" s="81">
        <v>0</v>
      </c>
      <c r="J20" s="81">
        <v>0</v>
      </c>
      <c r="K20" s="81">
        <v>7</v>
      </c>
      <c r="L20" s="81">
        <v>16</v>
      </c>
      <c r="M20" s="87">
        <v>5</v>
      </c>
      <c r="N20" s="87">
        <v>0</v>
      </c>
      <c r="O20" s="87">
        <v>0</v>
      </c>
      <c r="P20" s="87">
        <v>0</v>
      </c>
      <c r="Q20" s="87">
        <v>3</v>
      </c>
      <c r="R20" s="87">
        <v>60</v>
      </c>
      <c r="S20" s="102">
        <f t="shared" si="2"/>
        <v>5</v>
      </c>
      <c r="T20" s="102">
        <f t="shared" si="3"/>
        <v>-17</v>
      </c>
      <c r="U20" s="102">
        <f t="shared" si="4"/>
        <v>0</v>
      </c>
      <c r="V20" s="102">
        <f t="shared" si="5"/>
        <v>0</v>
      </c>
      <c r="W20" s="102">
        <f t="shared" si="6"/>
        <v>-4</v>
      </c>
      <c r="X20" s="102">
        <f t="shared" si="7"/>
        <v>44</v>
      </c>
      <c r="Y20" s="25" t="e">
        <f t="shared" si="8"/>
        <v>#DIV/0!</v>
      </c>
      <c r="Z20" s="27">
        <f t="shared" si="9"/>
        <v>-1</v>
      </c>
      <c r="AA20" s="25" t="e">
        <f t="shared" si="10"/>
        <v>#DIV/0!</v>
      </c>
      <c r="AB20" s="25" t="e">
        <f t="shared" si="11"/>
        <v>#DIV/0!</v>
      </c>
      <c r="AC20" s="25">
        <f t="shared" si="12"/>
        <v>-0.5714285714285714</v>
      </c>
      <c r="AD20" s="27">
        <f t="shared" si="13"/>
        <v>2.75</v>
      </c>
    </row>
    <row r="21" spans="1:30" x14ac:dyDescent="0.3">
      <c r="A21" s="61" t="s">
        <v>92</v>
      </c>
      <c r="B21" s="62">
        <v>8</v>
      </c>
      <c r="C21" s="62">
        <v>59</v>
      </c>
      <c r="D21" s="44">
        <f t="shared" si="0"/>
        <v>51</v>
      </c>
      <c r="E21" s="70">
        <f t="shared" si="1"/>
        <v>6.375</v>
      </c>
      <c r="F21" s="90"/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8</v>
      </c>
      <c r="M21" s="87">
        <v>0</v>
      </c>
      <c r="N21" s="87">
        <v>43</v>
      </c>
      <c r="O21" s="87">
        <v>0</v>
      </c>
      <c r="P21" s="87">
        <v>2</v>
      </c>
      <c r="Q21" s="87">
        <v>2</v>
      </c>
      <c r="R21" s="87">
        <v>12</v>
      </c>
      <c r="S21" s="102">
        <f t="shared" si="2"/>
        <v>0</v>
      </c>
      <c r="T21" s="102">
        <f t="shared" si="3"/>
        <v>43</v>
      </c>
      <c r="U21" s="102">
        <f t="shared" si="4"/>
        <v>0</v>
      </c>
      <c r="V21" s="102">
        <f t="shared" si="5"/>
        <v>2</v>
      </c>
      <c r="W21" s="102">
        <f t="shared" si="6"/>
        <v>2</v>
      </c>
      <c r="X21" s="102">
        <f t="shared" si="7"/>
        <v>4</v>
      </c>
      <c r="Y21" s="25" t="e">
        <f t="shared" si="8"/>
        <v>#DIV/0!</v>
      </c>
      <c r="Z21" s="27" t="e">
        <f t="shared" si="9"/>
        <v>#DIV/0!</v>
      </c>
      <c r="AA21" s="25" t="e">
        <f t="shared" si="10"/>
        <v>#DIV/0!</v>
      </c>
      <c r="AB21" s="25" t="e">
        <f t="shared" si="11"/>
        <v>#DIV/0!</v>
      </c>
      <c r="AC21" s="25" t="e">
        <f t="shared" si="12"/>
        <v>#DIV/0!</v>
      </c>
      <c r="AD21" s="27">
        <f t="shared" si="13"/>
        <v>0.5</v>
      </c>
    </row>
    <row r="22" spans="1:30" x14ac:dyDescent="0.3">
      <c r="A22" s="61" t="s">
        <v>96</v>
      </c>
      <c r="B22" s="62">
        <v>35</v>
      </c>
      <c r="C22" s="62">
        <v>39</v>
      </c>
      <c r="D22" s="44">
        <f t="shared" si="0"/>
        <v>4</v>
      </c>
      <c r="E22" s="70">
        <f t="shared" si="1"/>
        <v>0.11428571428571428</v>
      </c>
      <c r="F22" s="90"/>
      <c r="G22" s="81">
        <v>12</v>
      </c>
      <c r="H22" s="81">
        <v>0</v>
      </c>
      <c r="I22" s="81">
        <v>0</v>
      </c>
      <c r="J22" s="81">
        <v>3</v>
      </c>
      <c r="K22" s="81">
        <v>12</v>
      </c>
      <c r="L22" s="81">
        <v>8</v>
      </c>
      <c r="M22" s="87">
        <v>1</v>
      </c>
      <c r="N22" s="87">
        <v>0</v>
      </c>
      <c r="O22" s="87">
        <v>0</v>
      </c>
      <c r="P22" s="87">
        <v>0</v>
      </c>
      <c r="Q22" s="87">
        <v>2</v>
      </c>
      <c r="R22" s="87">
        <v>36</v>
      </c>
      <c r="S22" s="102">
        <f t="shared" si="2"/>
        <v>-11</v>
      </c>
      <c r="T22" s="102">
        <f t="shared" si="3"/>
        <v>0</v>
      </c>
      <c r="U22" s="102">
        <f t="shared" si="4"/>
        <v>0</v>
      </c>
      <c r="V22" s="102">
        <f t="shared" si="5"/>
        <v>-3</v>
      </c>
      <c r="W22" s="102">
        <f t="shared" si="6"/>
        <v>-10</v>
      </c>
      <c r="X22" s="102">
        <f t="shared" si="7"/>
        <v>28</v>
      </c>
      <c r="Y22" s="25">
        <f t="shared" si="8"/>
        <v>-0.91666666666666663</v>
      </c>
      <c r="Z22" s="27" t="e">
        <f t="shared" si="9"/>
        <v>#DIV/0!</v>
      </c>
      <c r="AA22" s="25" t="e">
        <f t="shared" si="10"/>
        <v>#DIV/0!</v>
      </c>
      <c r="AB22" s="25">
        <f t="shared" si="11"/>
        <v>-1</v>
      </c>
      <c r="AC22" s="25">
        <f t="shared" si="12"/>
        <v>-0.83333333333333337</v>
      </c>
      <c r="AD22" s="27">
        <f t="shared" si="13"/>
        <v>3.5</v>
      </c>
    </row>
    <row r="23" spans="1:30" x14ac:dyDescent="0.3">
      <c r="A23" s="61" t="s">
        <v>93</v>
      </c>
      <c r="B23" s="62">
        <v>24</v>
      </c>
      <c r="C23" s="62">
        <v>37</v>
      </c>
      <c r="D23" s="44">
        <f t="shared" si="0"/>
        <v>13</v>
      </c>
      <c r="E23" s="70">
        <f t="shared" si="1"/>
        <v>0.54166666666666663</v>
      </c>
      <c r="F23" s="90"/>
      <c r="G23" s="81">
        <v>0</v>
      </c>
      <c r="H23" s="81">
        <v>12</v>
      </c>
      <c r="I23" s="81">
        <v>1</v>
      </c>
      <c r="J23" s="81">
        <v>9</v>
      </c>
      <c r="K23" s="81">
        <v>0</v>
      </c>
      <c r="L23" s="81">
        <v>2</v>
      </c>
      <c r="M23" s="87">
        <v>0</v>
      </c>
      <c r="N23" s="87">
        <v>0</v>
      </c>
      <c r="O23" s="87">
        <v>4</v>
      </c>
      <c r="P23" s="87">
        <v>0</v>
      </c>
      <c r="Q23" s="87">
        <v>32</v>
      </c>
      <c r="R23" s="87">
        <v>1</v>
      </c>
      <c r="S23" s="102">
        <f t="shared" si="2"/>
        <v>0</v>
      </c>
      <c r="T23" s="102">
        <f t="shared" si="3"/>
        <v>-12</v>
      </c>
      <c r="U23" s="102">
        <f t="shared" si="4"/>
        <v>3</v>
      </c>
      <c r="V23" s="102">
        <f t="shared" si="5"/>
        <v>-9</v>
      </c>
      <c r="W23" s="102">
        <f t="shared" si="6"/>
        <v>32</v>
      </c>
      <c r="X23" s="102">
        <f t="shared" si="7"/>
        <v>-1</v>
      </c>
      <c r="Y23" s="25" t="e">
        <f t="shared" si="8"/>
        <v>#DIV/0!</v>
      </c>
      <c r="Z23" s="27">
        <f t="shared" si="9"/>
        <v>-1</v>
      </c>
      <c r="AA23" s="25">
        <f t="shared" si="10"/>
        <v>3</v>
      </c>
      <c r="AB23" s="25">
        <f t="shared" si="11"/>
        <v>-1</v>
      </c>
      <c r="AC23" s="25" t="e">
        <f t="shared" si="12"/>
        <v>#DIV/0!</v>
      </c>
      <c r="AD23" s="27">
        <f t="shared" si="13"/>
        <v>-0.5</v>
      </c>
    </row>
    <row r="24" spans="1:30" x14ac:dyDescent="0.3">
      <c r="A24" s="61" t="s">
        <v>90</v>
      </c>
      <c r="B24" s="62">
        <v>44</v>
      </c>
      <c r="C24" s="62">
        <v>14</v>
      </c>
      <c r="D24" s="44">
        <f t="shared" si="0"/>
        <v>-30</v>
      </c>
      <c r="E24" s="70">
        <f t="shared" si="1"/>
        <v>-0.68181818181818177</v>
      </c>
      <c r="F24" s="90"/>
      <c r="G24" s="81">
        <v>0</v>
      </c>
      <c r="H24" s="81">
        <v>0</v>
      </c>
      <c r="I24" s="81">
        <v>0</v>
      </c>
      <c r="J24" s="81">
        <v>36</v>
      </c>
      <c r="K24" s="81">
        <v>2</v>
      </c>
      <c r="L24" s="81">
        <v>6</v>
      </c>
      <c r="M24" s="87">
        <v>0</v>
      </c>
      <c r="N24" s="87">
        <v>6</v>
      </c>
      <c r="O24" s="87">
        <v>1</v>
      </c>
      <c r="P24" s="87">
        <v>0</v>
      </c>
      <c r="Q24" s="87">
        <v>1</v>
      </c>
      <c r="R24" s="87">
        <v>6</v>
      </c>
      <c r="S24" s="102">
        <f t="shared" si="2"/>
        <v>0</v>
      </c>
      <c r="T24" s="102">
        <f t="shared" si="3"/>
        <v>6</v>
      </c>
      <c r="U24" s="102">
        <f t="shared" si="4"/>
        <v>1</v>
      </c>
      <c r="V24" s="102">
        <f t="shared" si="5"/>
        <v>-36</v>
      </c>
      <c r="W24" s="102">
        <f t="shared" si="6"/>
        <v>-1</v>
      </c>
      <c r="X24" s="102">
        <f t="shared" si="7"/>
        <v>0</v>
      </c>
      <c r="Y24" s="25" t="e">
        <f t="shared" si="8"/>
        <v>#DIV/0!</v>
      </c>
      <c r="Z24" s="27" t="e">
        <f t="shared" si="9"/>
        <v>#DIV/0!</v>
      </c>
      <c r="AA24" s="25" t="e">
        <f t="shared" si="10"/>
        <v>#DIV/0!</v>
      </c>
      <c r="AB24" s="25">
        <f t="shared" si="11"/>
        <v>-1</v>
      </c>
      <c r="AC24" s="25">
        <f t="shared" si="12"/>
        <v>-0.5</v>
      </c>
      <c r="AD24" s="27">
        <f t="shared" si="13"/>
        <v>0</v>
      </c>
    </row>
    <row r="25" spans="1:30" x14ac:dyDescent="0.3">
      <c r="A25" s="75" t="s">
        <v>104</v>
      </c>
    </row>
    <row r="26" spans="1:30" x14ac:dyDescent="0.3">
      <c r="A26" s="60" t="s">
        <v>105</v>
      </c>
    </row>
    <row r="27" spans="1:30" x14ac:dyDescent="0.3">
      <c r="A27" s="60" t="s">
        <v>106</v>
      </c>
    </row>
    <row r="28" spans="1:30" x14ac:dyDescent="0.3">
      <c r="A28" s="76" t="s">
        <v>107</v>
      </c>
    </row>
  </sheetData>
  <sortState ref="A6:AD24">
    <sortCondition descending="1" ref="C6:C24"/>
  </sortState>
  <mergeCells count="3">
    <mergeCell ref="S3:X3"/>
    <mergeCell ref="Y3:AD3"/>
    <mergeCell ref="D4:E5"/>
  </mergeCells>
  <conditionalFormatting sqref="D7:E24 Y6:AD24 E6">
    <cfRule type="cellIs" dxfId="5" priority="8" operator="lessThan">
      <formula>0</formula>
    </cfRule>
  </conditionalFormatting>
  <conditionalFormatting sqref="D4:E5">
    <cfRule type="cellIs" dxfId="4" priority="6" operator="lessThan">
      <formula>0</formula>
    </cfRule>
  </conditionalFormatting>
  <conditionalFormatting sqref="D4">
    <cfRule type="cellIs" dxfId="3" priority="5" operator="lessThan">
      <formula>0</formula>
    </cfRule>
  </conditionalFormatting>
  <conditionalFormatting sqref="Y3 S3">
    <cfRule type="cellIs" dxfId="2" priority="3" operator="lessThan">
      <formula>0</formula>
    </cfRule>
  </conditionalFormatting>
  <conditionalFormatting sqref="Y3 S3">
    <cfRule type="cellIs" dxfId="1" priority="2" operator="lessThan">
      <formula>0</formula>
    </cfRule>
  </conditionalFormatting>
  <conditionalFormatting sqref="Y3 S3">
    <cfRule type="cellIs" dxfId="0" priority="1" operator="lessThan">
      <formula>0</formula>
    </cfRule>
  </conditionalFormatting>
  <conditionalFormatting sqref="D7:D24">
    <cfRule type="colorScale" priority="29">
      <colorScale>
        <cfvo type="min"/>
        <cfvo type="max"/>
        <color rgb="FFFFEF9C"/>
        <color rgb="FF63BE7B"/>
      </colorScale>
    </cfRule>
  </conditionalFormatting>
  <hyperlinks>
    <hyperlink ref="A28" r:id="rId1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M23" sqref="M23"/>
    </sheetView>
  </sheetViews>
  <sheetFormatPr defaultRowHeight="14.4" x14ac:dyDescent="0.3"/>
  <sheetData>
    <row r="1" spans="1:17" x14ac:dyDescent="0.3">
      <c r="A1" s="49"/>
      <c r="B1" s="16" t="s">
        <v>6</v>
      </c>
      <c r="C1" s="16" t="s">
        <v>7</v>
      </c>
      <c r="D1" s="16" t="s">
        <v>8</v>
      </c>
      <c r="E1" s="16" t="s">
        <v>9</v>
      </c>
      <c r="F1" s="16" t="s">
        <v>10</v>
      </c>
      <c r="G1" s="16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</row>
    <row r="2" spans="1:17" x14ac:dyDescent="0.3">
      <c r="A2" s="43" t="s">
        <v>33</v>
      </c>
      <c r="B2" s="98">
        <v>735.13499999999999</v>
      </c>
      <c r="C2" s="98">
        <v>717.375</v>
      </c>
      <c r="D2" s="98">
        <v>678.79399999999998</v>
      </c>
      <c r="E2" s="98">
        <v>637.27</v>
      </c>
      <c r="F2" s="98">
        <v>634.96699999999998</v>
      </c>
      <c r="G2" s="98">
        <v>602.20500000000004</v>
      </c>
      <c r="H2" s="98">
        <v>708.68799999999999</v>
      </c>
      <c r="I2" s="98">
        <v>720.25199999999995</v>
      </c>
      <c r="J2" s="98">
        <v>709.23699999999997</v>
      </c>
      <c r="K2" s="98">
        <v>724.67100000000005</v>
      </c>
      <c r="L2" s="98">
        <v>747.14700000000005</v>
      </c>
      <c r="M2" s="98">
        <v>712.39599999999996</v>
      </c>
      <c r="N2" s="98">
        <v>747.71199999999999</v>
      </c>
      <c r="O2" s="98">
        <v>747.29700000000003</v>
      </c>
      <c r="P2" s="98">
        <v>704.92700000000002</v>
      </c>
      <c r="Q2" s="98">
        <v>632.14300000000003</v>
      </c>
    </row>
    <row r="3" spans="1:17" x14ac:dyDescent="0.3">
      <c r="A3" s="97" t="s">
        <v>116</v>
      </c>
      <c r="B3" s="98">
        <v>1583.4880000000001</v>
      </c>
      <c r="C3" s="98">
        <v>1770.277</v>
      </c>
      <c r="D3" s="98">
        <v>1961.077</v>
      </c>
      <c r="E3" s="98">
        <v>2051.5569999999998</v>
      </c>
      <c r="F3" s="98">
        <v>2068.3679999999999</v>
      </c>
      <c r="G3" s="98">
        <v>1786.4380000000001</v>
      </c>
      <c r="H3" s="98">
        <v>1995.0150000000001</v>
      </c>
      <c r="I3" s="98">
        <v>2320.1460000000002</v>
      </c>
      <c r="J3" s="98">
        <v>2436.2249999999999</v>
      </c>
      <c r="K3" s="98">
        <v>2493.3380000000002</v>
      </c>
      <c r="L3" s="98">
        <v>2558.8780000000002</v>
      </c>
      <c r="M3" s="98">
        <v>2472.442</v>
      </c>
      <c r="N3" s="98">
        <v>2644.9079999999999</v>
      </c>
      <c r="O3" s="98">
        <v>2837.123</v>
      </c>
      <c r="P3" s="98">
        <v>2925.2049999999999</v>
      </c>
      <c r="Q3" s="98">
        <v>3008.2530000000002</v>
      </c>
    </row>
    <row r="4" spans="1:17" x14ac:dyDescent="0.3">
      <c r="A4" s="16" t="s">
        <v>71</v>
      </c>
      <c r="B4" s="98">
        <v>1142.934</v>
      </c>
      <c r="C4" s="98">
        <v>1294.663</v>
      </c>
      <c r="D4" s="98">
        <v>1309.155</v>
      </c>
      <c r="E4" s="98">
        <v>1279.617</v>
      </c>
      <c r="F4" s="98">
        <v>1297.9459999999999</v>
      </c>
      <c r="G4" s="98">
        <v>1167.0619999999999</v>
      </c>
      <c r="H4" s="98">
        <v>1357.924</v>
      </c>
      <c r="I4" s="98">
        <v>1605.87</v>
      </c>
      <c r="J4" s="98">
        <v>1684.1990000000001</v>
      </c>
      <c r="K4" s="98">
        <v>1700.34</v>
      </c>
      <c r="L4" s="98">
        <v>1747.989</v>
      </c>
      <c r="M4" s="98">
        <v>1614.5</v>
      </c>
      <c r="N4" s="98">
        <v>1702.6079999999999</v>
      </c>
      <c r="O4" s="98">
        <v>1801.818</v>
      </c>
      <c r="P4" s="98">
        <v>1864.8989999999999</v>
      </c>
      <c r="Q4" s="98">
        <v>1885.5029999999999</v>
      </c>
    </row>
    <row r="5" spans="1:17" x14ac:dyDescent="0.3">
      <c r="A5" s="97" t="s">
        <v>117</v>
      </c>
      <c r="B5" s="98">
        <v>440.55399999999997</v>
      </c>
      <c r="C5" s="98">
        <v>475.61399999999998</v>
      </c>
      <c r="D5" s="98">
        <v>651.92200000000003</v>
      </c>
      <c r="E5" s="98">
        <v>771.94</v>
      </c>
      <c r="F5" s="98">
        <v>770.42200000000003</v>
      </c>
      <c r="G5" s="98">
        <v>619.37599999999998</v>
      </c>
      <c r="H5" s="98">
        <v>637.09100000000001</v>
      </c>
      <c r="I5" s="98">
        <v>714.27599999999995</v>
      </c>
      <c r="J5" s="98">
        <v>752.02599999999995</v>
      </c>
      <c r="K5" s="98">
        <v>792.99800000000005</v>
      </c>
      <c r="L5" s="98">
        <v>810.88900000000001</v>
      </c>
      <c r="M5" s="98">
        <v>857.94200000000001</v>
      </c>
      <c r="N5" s="98">
        <v>942.3</v>
      </c>
      <c r="O5" s="98">
        <v>1035.3050000000001</v>
      </c>
      <c r="P5" s="98">
        <v>1060.306</v>
      </c>
      <c r="Q5" s="98">
        <v>1122.75</v>
      </c>
    </row>
    <row r="7" spans="1:17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17" x14ac:dyDescent="0.3">
      <c r="A8" s="49"/>
      <c r="B8" s="16" t="s">
        <v>6</v>
      </c>
      <c r="C8" s="16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6" t="s">
        <v>15</v>
      </c>
      <c r="L8" s="16" t="s">
        <v>16</v>
      </c>
      <c r="M8" s="16" t="s">
        <v>17</v>
      </c>
      <c r="N8" s="16" t="s">
        <v>18</v>
      </c>
      <c r="O8" s="16" t="s">
        <v>19</v>
      </c>
      <c r="P8" s="16" t="s">
        <v>20</v>
      </c>
      <c r="Q8" s="16" t="s">
        <v>21</v>
      </c>
    </row>
    <row r="9" spans="1:17" x14ac:dyDescent="0.3">
      <c r="A9" s="43" t="s">
        <v>27</v>
      </c>
      <c r="B9" s="98">
        <v>24.420999999999999</v>
      </c>
      <c r="C9" s="98">
        <v>29.548999999999999</v>
      </c>
      <c r="D9" s="98">
        <v>40.838000000000001</v>
      </c>
      <c r="E9" s="98">
        <v>49.642000000000003</v>
      </c>
      <c r="F9" s="98">
        <v>57.381999999999998</v>
      </c>
      <c r="G9" s="98">
        <v>44.633000000000003</v>
      </c>
      <c r="H9" s="98">
        <v>47.886000000000003</v>
      </c>
      <c r="I9" s="98">
        <v>53.658999999999999</v>
      </c>
      <c r="J9" s="98">
        <v>67.049000000000007</v>
      </c>
      <c r="K9" s="98">
        <v>66.472999999999999</v>
      </c>
      <c r="L9" s="98">
        <v>74.22</v>
      </c>
      <c r="M9" s="98">
        <v>85.805999999999997</v>
      </c>
      <c r="N9" s="98">
        <v>94.932000000000002</v>
      </c>
      <c r="O9" s="98">
        <v>109.26300000000001</v>
      </c>
      <c r="P9" s="98">
        <v>110.881</v>
      </c>
      <c r="Q9" s="98">
        <v>126.901</v>
      </c>
    </row>
    <row r="10" spans="1:17" x14ac:dyDescent="0.3">
      <c r="A10" s="43" t="s">
        <v>31</v>
      </c>
      <c r="B10" s="98">
        <v>72.981999999999999</v>
      </c>
      <c r="C10" s="98">
        <v>100.29300000000001</v>
      </c>
      <c r="D10" s="98">
        <v>106.477</v>
      </c>
      <c r="E10" s="98">
        <v>91.683000000000007</v>
      </c>
      <c r="F10" s="98">
        <v>84.143000000000001</v>
      </c>
      <c r="G10" s="98">
        <v>68.757999999999996</v>
      </c>
      <c r="H10" s="98">
        <v>71.165999999999997</v>
      </c>
      <c r="I10" s="98">
        <v>79.844999999999999</v>
      </c>
      <c r="J10" s="98">
        <v>74.465000000000003</v>
      </c>
      <c r="K10" s="98">
        <v>68.168999999999997</v>
      </c>
      <c r="L10" s="98">
        <v>63.488999999999997</v>
      </c>
      <c r="M10" s="98">
        <v>59.465000000000003</v>
      </c>
      <c r="N10" s="98">
        <v>64.456000000000003</v>
      </c>
      <c r="O10" s="98">
        <v>63.274000000000001</v>
      </c>
      <c r="P10" s="98">
        <v>66.058999999999997</v>
      </c>
      <c r="Q10" s="98">
        <v>69.188000000000002</v>
      </c>
    </row>
    <row r="11" spans="1:17" x14ac:dyDescent="0.3">
      <c r="A11" s="97" t="s">
        <v>54</v>
      </c>
      <c r="B11" s="98">
        <v>35.677</v>
      </c>
      <c r="C11" s="98">
        <v>72.584000000000003</v>
      </c>
      <c r="D11" s="98">
        <v>75.688000000000002</v>
      </c>
      <c r="E11" s="98">
        <v>69.509</v>
      </c>
      <c r="F11" s="98">
        <v>55.61</v>
      </c>
      <c r="G11" s="98">
        <v>35.947000000000003</v>
      </c>
      <c r="H11" s="98">
        <v>37.332999999999998</v>
      </c>
      <c r="I11" s="98">
        <v>73.221999999999994</v>
      </c>
      <c r="J11" s="98">
        <v>65.424000000000007</v>
      </c>
      <c r="K11" s="98">
        <v>46.045000000000002</v>
      </c>
      <c r="L11" s="98">
        <v>42.386000000000003</v>
      </c>
      <c r="M11" s="98">
        <v>47.637</v>
      </c>
      <c r="N11" s="98">
        <v>46.322000000000003</v>
      </c>
      <c r="O11" s="98">
        <v>54.363999999999997</v>
      </c>
      <c r="P11" s="98">
        <v>62.497999999999998</v>
      </c>
      <c r="Q11" s="98">
        <v>74.459000000000003</v>
      </c>
    </row>
    <row r="12" spans="1:17" x14ac:dyDescent="0.3">
      <c r="A12" s="43" t="s">
        <v>35</v>
      </c>
      <c r="B12" s="98">
        <v>46.017000000000003</v>
      </c>
      <c r="C12" s="98">
        <v>62.351999999999997</v>
      </c>
      <c r="D12" s="98">
        <v>77.206000000000003</v>
      </c>
      <c r="E12" s="98">
        <v>79.275000000000006</v>
      </c>
      <c r="F12" s="98">
        <v>92.471999999999994</v>
      </c>
      <c r="G12" s="98">
        <v>105.655</v>
      </c>
      <c r="H12" s="98">
        <v>149.93100000000001</v>
      </c>
      <c r="I12" s="98">
        <v>230.471</v>
      </c>
      <c r="J12" s="98">
        <v>290.31799999999998</v>
      </c>
      <c r="K12" s="98">
        <v>338.512</v>
      </c>
      <c r="L12" s="98">
        <v>337.77499999999998</v>
      </c>
      <c r="M12" s="98">
        <v>200.21100000000001</v>
      </c>
      <c r="N12" s="98">
        <v>198.63200000000001</v>
      </c>
      <c r="O12" s="98">
        <v>236.34899999999999</v>
      </c>
      <c r="P12" s="98">
        <v>262.666</v>
      </c>
      <c r="Q12" s="98">
        <v>256.39100000000002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opLeftCell="A18" workbookViewId="0">
      <pane xSplit="2" topLeftCell="M1" activePane="topRight" state="frozen"/>
      <selection pane="topRight" activeCell="AB40" sqref="AB40"/>
    </sheetView>
  </sheetViews>
  <sheetFormatPr defaultRowHeight="14.4" x14ac:dyDescent="0.3"/>
  <cols>
    <col min="1" max="1" width="8.88671875" style="1"/>
    <col min="2" max="2" width="9.88671875" style="1" customWidth="1"/>
    <col min="3" max="14" width="8.88671875" style="1"/>
    <col min="15" max="26" width="6.88671875" style="1" customWidth="1"/>
    <col min="27" max="16384" width="8.88671875" style="1"/>
  </cols>
  <sheetData>
    <row r="1" spans="1:26" x14ac:dyDescent="0.3">
      <c r="B1" s="14" t="s">
        <v>61</v>
      </c>
    </row>
    <row r="2" spans="1:26" x14ac:dyDescent="0.3">
      <c r="B2" s="15" t="s">
        <v>62</v>
      </c>
    </row>
    <row r="3" spans="1:26" x14ac:dyDescent="0.3">
      <c r="A3" s="41"/>
      <c r="B3" s="41"/>
      <c r="C3" s="9" t="s">
        <v>64</v>
      </c>
      <c r="D3" s="9" t="s">
        <v>65</v>
      </c>
      <c r="E3" s="9" t="s">
        <v>66</v>
      </c>
      <c r="F3" s="10" t="s">
        <v>67</v>
      </c>
      <c r="G3" s="11" t="s">
        <v>68</v>
      </c>
      <c r="H3" s="12" t="s">
        <v>69</v>
      </c>
      <c r="I3" s="9" t="s">
        <v>64</v>
      </c>
      <c r="J3" s="9" t="s">
        <v>65</v>
      </c>
      <c r="K3" s="9" t="s">
        <v>66</v>
      </c>
      <c r="L3" s="10" t="s">
        <v>67</v>
      </c>
      <c r="M3" s="11" t="s">
        <v>68</v>
      </c>
      <c r="N3" s="12" t="s">
        <v>69</v>
      </c>
      <c r="O3" s="51" t="s">
        <v>78</v>
      </c>
      <c r="P3" s="35"/>
      <c r="Q3" s="35"/>
      <c r="R3" s="35"/>
      <c r="S3" s="35"/>
      <c r="T3" s="36"/>
      <c r="U3" s="51" t="s">
        <v>78</v>
      </c>
      <c r="V3" s="52"/>
      <c r="W3" s="52"/>
      <c r="X3" s="52"/>
      <c r="Y3" s="52"/>
      <c r="Z3" s="53"/>
    </row>
    <row r="4" spans="1:26" x14ac:dyDescent="0.3">
      <c r="A4" s="41"/>
      <c r="B4" s="41"/>
      <c r="C4" s="43" t="s">
        <v>0</v>
      </c>
      <c r="D4" s="43" t="s">
        <v>1</v>
      </c>
      <c r="E4" s="43" t="s">
        <v>2</v>
      </c>
      <c r="F4" s="43" t="s">
        <v>3</v>
      </c>
      <c r="G4" s="43" t="s">
        <v>4</v>
      </c>
      <c r="H4" s="43" t="s">
        <v>5</v>
      </c>
      <c r="I4" s="43" t="s">
        <v>0</v>
      </c>
      <c r="J4" s="43" t="s">
        <v>1</v>
      </c>
      <c r="K4" s="43" t="s">
        <v>2</v>
      </c>
      <c r="L4" s="43" t="s">
        <v>3</v>
      </c>
      <c r="M4" s="43" t="s">
        <v>4</v>
      </c>
      <c r="N4" s="43" t="s">
        <v>5</v>
      </c>
      <c r="O4" s="9" t="s">
        <v>64</v>
      </c>
      <c r="P4" s="9" t="s">
        <v>65</v>
      </c>
      <c r="Q4" s="9" t="s">
        <v>66</v>
      </c>
      <c r="R4" s="10" t="s">
        <v>67</v>
      </c>
      <c r="S4" s="11" t="s">
        <v>68</v>
      </c>
      <c r="T4" s="12" t="s">
        <v>69</v>
      </c>
      <c r="U4" s="54" t="s">
        <v>64</v>
      </c>
      <c r="V4" s="54" t="s">
        <v>65</v>
      </c>
      <c r="W4" s="54" t="s">
        <v>66</v>
      </c>
      <c r="X4" s="55" t="s">
        <v>67</v>
      </c>
      <c r="Y4" s="55" t="s">
        <v>68</v>
      </c>
      <c r="Z4" s="56" t="s">
        <v>69</v>
      </c>
    </row>
    <row r="5" spans="1:26" x14ac:dyDescent="0.3">
      <c r="A5" s="41"/>
      <c r="B5" s="41"/>
      <c r="C5" s="43" t="s">
        <v>20</v>
      </c>
      <c r="D5" s="43" t="s">
        <v>20</v>
      </c>
      <c r="E5" s="43" t="s">
        <v>20</v>
      </c>
      <c r="F5" s="43" t="s">
        <v>20</v>
      </c>
      <c r="G5" s="43" t="s">
        <v>20</v>
      </c>
      <c r="H5" s="43" t="s">
        <v>20</v>
      </c>
      <c r="I5" s="43" t="s">
        <v>21</v>
      </c>
      <c r="J5" s="43" t="s">
        <v>21</v>
      </c>
      <c r="K5" s="43" t="s">
        <v>21</v>
      </c>
      <c r="L5" s="43" t="s">
        <v>21</v>
      </c>
      <c r="M5" s="43" t="s">
        <v>21</v>
      </c>
      <c r="N5" s="43" t="s">
        <v>21</v>
      </c>
      <c r="O5" s="43" t="s">
        <v>0</v>
      </c>
      <c r="P5" s="43" t="s">
        <v>1</v>
      </c>
      <c r="Q5" s="43" t="s">
        <v>2</v>
      </c>
      <c r="R5" s="43" t="s">
        <v>3</v>
      </c>
      <c r="S5" s="43" t="s">
        <v>4</v>
      </c>
      <c r="T5" s="43" t="s">
        <v>5</v>
      </c>
      <c r="U5" s="57" t="s">
        <v>0</v>
      </c>
      <c r="V5" s="57" t="s">
        <v>1</v>
      </c>
      <c r="W5" s="57" t="s">
        <v>2</v>
      </c>
      <c r="X5" s="57" t="s">
        <v>3</v>
      </c>
      <c r="Y5" s="57" t="s">
        <v>4</v>
      </c>
      <c r="Z5" s="57" t="s">
        <v>5</v>
      </c>
    </row>
    <row r="6" spans="1:26" s="5" customFormat="1" x14ac:dyDescent="0.3">
      <c r="A6" s="10" t="s">
        <v>40</v>
      </c>
      <c r="B6" s="10" t="s">
        <v>37</v>
      </c>
      <c r="C6" s="44">
        <v>205540</v>
      </c>
      <c r="D6" s="44">
        <v>209742</v>
      </c>
      <c r="E6" s="44">
        <v>239423</v>
      </c>
      <c r="F6" s="44">
        <v>250576</v>
      </c>
      <c r="G6" s="44">
        <v>303911</v>
      </c>
      <c r="H6" s="44">
        <v>372687</v>
      </c>
      <c r="I6" s="44">
        <v>208405</v>
      </c>
      <c r="J6" s="44">
        <v>218936</v>
      </c>
      <c r="K6" s="44">
        <v>233384</v>
      </c>
      <c r="L6" s="44">
        <v>262149</v>
      </c>
      <c r="M6" s="44">
        <v>322059</v>
      </c>
      <c r="N6" s="44">
        <v>407092</v>
      </c>
      <c r="O6" s="24">
        <f>I6-C6</f>
        <v>2865</v>
      </c>
      <c r="P6" s="24">
        <f t="shared" ref="P6:T21" si="0">J6-D6</f>
        <v>9194</v>
      </c>
      <c r="Q6" s="24">
        <f t="shared" si="0"/>
        <v>-6039</v>
      </c>
      <c r="R6" s="24">
        <f t="shared" si="0"/>
        <v>11573</v>
      </c>
      <c r="S6" s="24">
        <f t="shared" si="0"/>
        <v>18148</v>
      </c>
      <c r="T6" s="24">
        <f t="shared" si="0"/>
        <v>34405</v>
      </c>
      <c r="U6" s="25">
        <f>(I6-C6)/C6</f>
        <v>1.3938892672959035E-2</v>
      </c>
      <c r="V6" s="25">
        <f t="shared" ref="V6:Z21" si="1">(J6-D6)/D6</f>
        <v>4.3834806571883551E-2</v>
      </c>
      <c r="W6" s="25">
        <f t="shared" si="1"/>
        <v>-2.5223140633940766E-2</v>
      </c>
      <c r="X6" s="25">
        <f t="shared" si="1"/>
        <v>4.6185588404316455E-2</v>
      </c>
      <c r="Y6" s="25">
        <f t="shared" si="1"/>
        <v>5.9714850729325364E-2</v>
      </c>
      <c r="Z6" s="27">
        <f t="shared" si="1"/>
        <v>9.2316072199996241E-2</v>
      </c>
    </row>
    <row r="7" spans="1:26" s="5" customFormat="1" x14ac:dyDescent="0.3">
      <c r="A7" s="10" t="s">
        <v>41</v>
      </c>
      <c r="B7" s="42" t="s">
        <v>24</v>
      </c>
      <c r="C7" s="44">
        <v>87315</v>
      </c>
      <c r="D7" s="44">
        <v>94539</v>
      </c>
      <c r="E7" s="44">
        <v>106755</v>
      </c>
      <c r="F7" s="44">
        <v>100034</v>
      </c>
      <c r="G7" s="44">
        <v>101735</v>
      </c>
      <c r="H7" s="44">
        <v>141260</v>
      </c>
      <c r="I7" s="44">
        <v>94757</v>
      </c>
      <c r="J7" s="44">
        <v>108322</v>
      </c>
      <c r="K7" s="44">
        <v>109420</v>
      </c>
      <c r="L7" s="44">
        <v>105940</v>
      </c>
      <c r="M7" s="44">
        <v>110780</v>
      </c>
      <c r="N7" s="44">
        <v>152237</v>
      </c>
      <c r="O7" s="24">
        <f t="shared" ref="O7:T26" si="2">I7-C7</f>
        <v>7442</v>
      </c>
      <c r="P7" s="24">
        <f t="shared" si="0"/>
        <v>13783</v>
      </c>
      <c r="Q7" s="24">
        <f t="shared" si="0"/>
        <v>2665</v>
      </c>
      <c r="R7" s="24">
        <f t="shared" si="0"/>
        <v>5906</v>
      </c>
      <c r="S7" s="24">
        <f t="shared" si="0"/>
        <v>9045</v>
      </c>
      <c r="T7" s="24">
        <f t="shared" si="0"/>
        <v>10977</v>
      </c>
      <c r="U7" s="25">
        <f t="shared" ref="U7:Z26" si="3">(I7-C7)/C7</f>
        <v>8.523163259462864E-2</v>
      </c>
      <c r="V7" s="25">
        <f t="shared" si="1"/>
        <v>0.14579168385534014</v>
      </c>
      <c r="W7" s="25">
        <f t="shared" si="1"/>
        <v>2.4963701934335628E-2</v>
      </c>
      <c r="X7" s="25">
        <f t="shared" si="1"/>
        <v>5.9039926425015495E-2</v>
      </c>
      <c r="Y7" s="25">
        <f t="shared" si="1"/>
        <v>8.8907455644566771E-2</v>
      </c>
      <c r="Z7" s="25">
        <f t="shared" si="1"/>
        <v>7.7707772901033562E-2</v>
      </c>
    </row>
    <row r="8" spans="1:26" s="5" customFormat="1" x14ac:dyDescent="0.3">
      <c r="A8" s="16" t="s">
        <v>72</v>
      </c>
      <c r="B8" s="16" t="s">
        <v>71</v>
      </c>
      <c r="C8" s="47">
        <v>118225</v>
      </c>
      <c r="D8" s="47">
        <v>115203</v>
      </c>
      <c r="E8" s="47">
        <v>132668</v>
      </c>
      <c r="F8" s="47">
        <v>150542</v>
      </c>
      <c r="G8" s="47">
        <v>202176</v>
      </c>
      <c r="H8" s="47">
        <v>231427</v>
      </c>
      <c r="I8" s="47">
        <v>113648</v>
      </c>
      <c r="J8" s="47">
        <v>110614</v>
      </c>
      <c r="K8" s="47">
        <v>123964</v>
      </c>
      <c r="L8" s="47">
        <v>156209</v>
      </c>
      <c r="M8" s="47">
        <v>211279</v>
      </c>
      <c r="N8" s="47">
        <v>254855</v>
      </c>
      <c r="O8" s="28">
        <f t="shared" si="2"/>
        <v>-4577</v>
      </c>
      <c r="P8" s="28">
        <f t="shared" si="0"/>
        <v>-4589</v>
      </c>
      <c r="Q8" s="28">
        <f t="shared" si="0"/>
        <v>-8704</v>
      </c>
      <c r="R8" s="28">
        <f t="shared" si="0"/>
        <v>5667</v>
      </c>
      <c r="S8" s="28">
        <f t="shared" si="0"/>
        <v>9103</v>
      </c>
      <c r="T8" s="28">
        <f t="shared" si="0"/>
        <v>23428</v>
      </c>
      <c r="U8" s="29">
        <f t="shared" si="3"/>
        <v>-3.8714315923028125E-2</v>
      </c>
      <c r="V8" s="29">
        <f t="shared" si="1"/>
        <v>-3.9834032099858509E-2</v>
      </c>
      <c r="W8" s="29">
        <f t="shared" si="1"/>
        <v>-6.5607380830343412E-2</v>
      </c>
      <c r="X8" s="29">
        <f t="shared" si="1"/>
        <v>3.7643979753158585E-2</v>
      </c>
      <c r="Y8" s="29">
        <f t="shared" si="1"/>
        <v>4.5025126622348845E-2</v>
      </c>
      <c r="Z8" s="58">
        <f t="shared" si="1"/>
        <v>0.10123278614854793</v>
      </c>
    </row>
    <row r="9" spans="1:26" s="5" customFormat="1" x14ac:dyDescent="0.3">
      <c r="A9" s="10" t="s">
        <v>52</v>
      </c>
      <c r="B9" s="42" t="s">
        <v>33</v>
      </c>
      <c r="C9" s="44">
        <v>39270</v>
      </c>
      <c r="D9" s="44">
        <v>51628</v>
      </c>
      <c r="E9" s="44">
        <v>56941</v>
      </c>
      <c r="F9" s="44">
        <v>64824</v>
      </c>
      <c r="G9" s="44">
        <v>81558</v>
      </c>
      <c r="H9" s="44">
        <v>87822</v>
      </c>
      <c r="I9" s="44">
        <v>31968</v>
      </c>
      <c r="J9" s="44">
        <v>51416</v>
      </c>
      <c r="K9" s="44">
        <v>45353</v>
      </c>
      <c r="L9" s="44">
        <v>62142</v>
      </c>
      <c r="M9" s="44">
        <v>69053</v>
      </c>
      <c r="N9" s="44">
        <v>81802</v>
      </c>
      <c r="O9" s="24">
        <f t="shared" si="2"/>
        <v>-7302</v>
      </c>
      <c r="P9" s="24">
        <f t="shared" si="0"/>
        <v>-212</v>
      </c>
      <c r="Q9" s="24">
        <f t="shared" si="0"/>
        <v>-11588</v>
      </c>
      <c r="R9" s="24">
        <f t="shared" si="0"/>
        <v>-2682</v>
      </c>
      <c r="S9" s="24">
        <f t="shared" si="0"/>
        <v>-12505</v>
      </c>
      <c r="T9" s="24">
        <f t="shared" si="0"/>
        <v>-6020</v>
      </c>
      <c r="U9" s="25">
        <f t="shared" si="3"/>
        <v>-0.18594346829640948</v>
      </c>
      <c r="V9" s="25">
        <f t="shared" si="1"/>
        <v>-4.1062989075695356E-3</v>
      </c>
      <c r="W9" s="25">
        <f t="shared" si="1"/>
        <v>-0.20350889517219578</v>
      </c>
      <c r="X9" s="25">
        <f t="shared" si="1"/>
        <v>-4.1373565346168088E-2</v>
      </c>
      <c r="Y9" s="25">
        <f t="shared" si="1"/>
        <v>-0.15332646705412101</v>
      </c>
      <c r="Z9" s="25">
        <f t="shared" si="1"/>
        <v>-6.8547744300972421E-2</v>
      </c>
    </row>
    <row r="10" spans="1:26" s="5" customFormat="1" x14ac:dyDescent="0.3">
      <c r="A10" s="10" t="s">
        <v>56</v>
      </c>
      <c r="B10" s="42" t="s">
        <v>35</v>
      </c>
      <c r="C10" s="44">
        <v>36386</v>
      </c>
      <c r="D10" s="44">
        <v>16125</v>
      </c>
      <c r="E10" s="44">
        <v>21235</v>
      </c>
      <c r="F10" s="44">
        <v>19038</v>
      </c>
      <c r="G10" s="44">
        <v>17380</v>
      </c>
      <c r="H10" s="44">
        <v>17824</v>
      </c>
      <c r="I10" s="44">
        <v>34924</v>
      </c>
      <c r="J10" s="44">
        <v>12932</v>
      </c>
      <c r="K10" s="44">
        <v>19969</v>
      </c>
      <c r="L10" s="44">
        <v>16886</v>
      </c>
      <c r="M10" s="44">
        <v>24552</v>
      </c>
      <c r="N10" s="44">
        <v>16971</v>
      </c>
      <c r="O10" s="24">
        <f t="shared" si="2"/>
        <v>-1462</v>
      </c>
      <c r="P10" s="24">
        <f t="shared" si="0"/>
        <v>-3193</v>
      </c>
      <c r="Q10" s="24">
        <f t="shared" si="0"/>
        <v>-1266</v>
      </c>
      <c r="R10" s="24">
        <f t="shared" si="0"/>
        <v>-2152</v>
      </c>
      <c r="S10" s="24">
        <f t="shared" si="0"/>
        <v>7172</v>
      </c>
      <c r="T10" s="24">
        <f t="shared" si="0"/>
        <v>-853</v>
      </c>
      <c r="U10" s="25">
        <f t="shared" si="3"/>
        <v>-4.0180289122189856E-2</v>
      </c>
      <c r="V10" s="25">
        <f t="shared" si="1"/>
        <v>-0.198015503875969</v>
      </c>
      <c r="W10" s="25">
        <f t="shared" si="1"/>
        <v>-5.96185542736049E-2</v>
      </c>
      <c r="X10" s="25">
        <f t="shared" si="1"/>
        <v>-0.11303708372728227</v>
      </c>
      <c r="Y10" s="25">
        <f t="shared" si="1"/>
        <v>0.41265822784810124</v>
      </c>
      <c r="Z10" s="25">
        <f t="shared" si="1"/>
        <v>-4.7856822262118494E-2</v>
      </c>
    </row>
    <row r="11" spans="1:26" s="5" customFormat="1" x14ac:dyDescent="0.3">
      <c r="A11" s="10" t="s">
        <v>46</v>
      </c>
      <c r="B11" s="42" t="s">
        <v>27</v>
      </c>
      <c r="C11" s="44">
        <v>9293</v>
      </c>
      <c r="D11" s="44">
        <v>11219</v>
      </c>
      <c r="E11" s="44">
        <v>13892</v>
      </c>
      <c r="F11" s="44">
        <v>12854</v>
      </c>
      <c r="G11" s="44">
        <v>12389</v>
      </c>
      <c r="H11" s="44">
        <v>13444</v>
      </c>
      <c r="I11" s="44">
        <v>10007</v>
      </c>
      <c r="J11" s="44">
        <v>11343</v>
      </c>
      <c r="K11" s="44">
        <v>14523</v>
      </c>
      <c r="L11" s="44">
        <v>13873</v>
      </c>
      <c r="M11" s="44">
        <v>16034</v>
      </c>
      <c r="N11" s="44">
        <v>17531</v>
      </c>
      <c r="O11" s="24">
        <f t="shared" si="2"/>
        <v>714</v>
      </c>
      <c r="P11" s="24">
        <f t="shared" si="0"/>
        <v>124</v>
      </c>
      <c r="Q11" s="24">
        <f t="shared" si="0"/>
        <v>631</v>
      </c>
      <c r="R11" s="24">
        <f t="shared" si="0"/>
        <v>1019</v>
      </c>
      <c r="S11" s="24">
        <f t="shared" si="0"/>
        <v>3645</v>
      </c>
      <c r="T11" s="24">
        <f t="shared" si="0"/>
        <v>4087</v>
      </c>
      <c r="U11" s="25">
        <f t="shared" si="3"/>
        <v>7.6832024104164426E-2</v>
      </c>
      <c r="V11" s="25">
        <f t="shared" si="1"/>
        <v>1.1052678491844194E-2</v>
      </c>
      <c r="W11" s="25">
        <f t="shared" si="1"/>
        <v>4.542182551108552E-2</v>
      </c>
      <c r="X11" s="25">
        <f t="shared" si="1"/>
        <v>7.927493387272444E-2</v>
      </c>
      <c r="Y11" s="25">
        <f t="shared" si="1"/>
        <v>0.29421260795867299</v>
      </c>
      <c r="Z11" s="27">
        <f t="shared" si="1"/>
        <v>0.30400178518298127</v>
      </c>
    </row>
    <row r="12" spans="1:26" s="5" customFormat="1" x14ac:dyDescent="0.3">
      <c r="A12" s="10" t="s">
        <v>51</v>
      </c>
      <c r="B12" s="42" t="s">
        <v>32</v>
      </c>
      <c r="C12" s="44">
        <v>2724</v>
      </c>
      <c r="D12" s="44">
        <v>3064</v>
      </c>
      <c r="E12" s="44">
        <v>4527</v>
      </c>
      <c r="F12" s="44">
        <v>7607</v>
      </c>
      <c r="G12" s="44">
        <v>15412</v>
      </c>
      <c r="H12" s="44">
        <v>22116</v>
      </c>
      <c r="I12" s="44">
        <v>3280</v>
      </c>
      <c r="J12" s="44">
        <v>3427</v>
      </c>
      <c r="K12" s="44">
        <v>5169</v>
      </c>
      <c r="L12" s="44">
        <v>8371</v>
      </c>
      <c r="M12" s="44">
        <v>16367</v>
      </c>
      <c r="N12" s="44">
        <v>26814</v>
      </c>
      <c r="O12" s="24">
        <f t="shared" si="2"/>
        <v>556</v>
      </c>
      <c r="P12" s="24">
        <f t="shared" si="0"/>
        <v>363</v>
      </c>
      <c r="Q12" s="24">
        <f t="shared" si="0"/>
        <v>642</v>
      </c>
      <c r="R12" s="24">
        <f t="shared" si="0"/>
        <v>764</v>
      </c>
      <c r="S12" s="24">
        <f t="shared" si="0"/>
        <v>955</v>
      </c>
      <c r="T12" s="24">
        <f t="shared" si="0"/>
        <v>4698</v>
      </c>
      <c r="U12" s="25">
        <f t="shared" si="3"/>
        <v>0.20411160058737152</v>
      </c>
      <c r="V12" s="25">
        <f t="shared" si="1"/>
        <v>0.11847258485639686</v>
      </c>
      <c r="W12" s="25">
        <f t="shared" si="1"/>
        <v>0.14181577203445991</v>
      </c>
      <c r="X12" s="25">
        <f t="shared" si="1"/>
        <v>0.10043381096358617</v>
      </c>
      <c r="Y12" s="25">
        <f t="shared" si="1"/>
        <v>6.1964702828964442E-2</v>
      </c>
      <c r="Z12" s="25">
        <f t="shared" si="1"/>
        <v>0.21242539338035812</v>
      </c>
    </row>
    <row r="13" spans="1:26" s="5" customFormat="1" x14ac:dyDescent="0.3">
      <c r="A13" s="10" t="s">
        <v>45</v>
      </c>
      <c r="B13" s="42" t="s">
        <v>26</v>
      </c>
      <c r="C13" s="44">
        <v>2998</v>
      </c>
      <c r="D13" s="44">
        <v>3367</v>
      </c>
      <c r="E13" s="44">
        <v>3437</v>
      </c>
      <c r="F13" s="44">
        <v>5108</v>
      </c>
      <c r="G13" s="44">
        <v>7033</v>
      </c>
      <c r="H13" s="44">
        <v>7817</v>
      </c>
      <c r="I13" s="44">
        <v>3631</v>
      </c>
      <c r="J13" s="44">
        <v>3346</v>
      </c>
      <c r="K13" s="44">
        <v>4262</v>
      </c>
      <c r="L13" s="44">
        <v>5811</v>
      </c>
      <c r="M13" s="44">
        <v>8039</v>
      </c>
      <c r="N13" s="44">
        <v>10638</v>
      </c>
      <c r="O13" s="24">
        <f t="shared" si="2"/>
        <v>633</v>
      </c>
      <c r="P13" s="24">
        <f t="shared" si="0"/>
        <v>-21</v>
      </c>
      <c r="Q13" s="24">
        <f t="shared" si="0"/>
        <v>825</v>
      </c>
      <c r="R13" s="24">
        <f t="shared" si="0"/>
        <v>703</v>
      </c>
      <c r="S13" s="24">
        <f t="shared" si="0"/>
        <v>1006</v>
      </c>
      <c r="T13" s="24">
        <f t="shared" si="0"/>
        <v>2821</v>
      </c>
      <c r="U13" s="25">
        <f t="shared" si="3"/>
        <v>0.21114076050700467</v>
      </c>
      <c r="V13" s="25">
        <f t="shared" si="1"/>
        <v>-6.2370062370062374E-3</v>
      </c>
      <c r="W13" s="25">
        <f t="shared" si="1"/>
        <v>0.24003491416933373</v>
      </c>
      <c r="X13" s="25">
        <f t="shared" si="1"/>
        <v>0.13762725137039938</v>
      </c>
      <c r="Y13" s="25">
        <f t="shared" si="1"/>
        <v>0.14303995450021328</v>
      </c>
      <c r="Z13" s="25">
        <f t="shared" si="1"/>
        <v>0.36088013304336702</v>
      </c>
    </row>
    <row r="14" spans="1:26" s="5" customFormat="1" x14ac:dyDescent="0.3">
      <c r="A14" s="10" t="s">
        <v>50</v>
      </c>
      <c r="B14" s="42" t="s">
        <v>31</v>
      </c>
      <c r="C14" s="44">
        <v>3619</v>
      </c>
      <c r="D14" s="44">
        <v>4254</v>
      </c>
      <c r="E14" s="44">
        <v>4242</v>
      </c>
      <c r="F14" s="44">
        <v>5278</v>
      </c>
      <c r="G14" s="44">
        <v>8025</v>
      </c>
      <c r="H14" s="44">
        <v>6274</v>
      </c>
      <c r="I14" s="44">
        <v>3643</v>
      </c>
      <c r="J14" s="44">
        <v>3499</v>
      </c>
      <c r="K14" s="44">
        <v>4159</v>
      </c>
      <c r="L14" s="44">
        <v>6163</v>
      </c>
      <c r="M14" s="44">
        <v>8336</v>
      </c>
      <c r="N14" s="44">
        <v>7222</v>
      </c>
      <c r="O14" s="24">
        <f t="shared" si="2"/>
        <v>24</v>
      </c>
      <c r="P14" s="24">
        <f t="shared" si="0"/>
        <v>-755</v>
      </c>
      <c r="Q14" s="24">
        <f t="shared" si="0"/>
        <v>-83</v>
      </c>
      <c r="R14" s="24">
        <f t="shared" si="0"/>
        <v>885</v>
      </c>
      <c r="S14" s="24">
        <f t="shared" si="0"/>
        <v>311</v>
      </c>
      <c r="T14" s="24">
        <f t="shared" si="0"/>
        <v>948</v>
      </c>
      <c r="U14" s="25">
        <f t="shared" si="3"/>
        <v>6.6316662061342915E-3</v>
      </c>
      <c r="V14" s="25">
        <f t="shared" si="1"/>
        <v>-0.17748001880582981</v>
      </c>
      <c r="W14" s="25">
        <f t="shared" si="1"/>
        <v>-1.9566242338519568E-2</v>
      </c>
      <c r="X14" s="25">
        <f t="shared" si="1"/>
        <v>0.16767715043577114</v>
      </c>
      <c r="Y14" s="25">
        <f t="shared" si="1"/>
        <v>3.8753894080996887E-2</v>
      </c>
      <c r="Z14" s="25">
        <f t="shared" si="1"/>
        <v>0.15109977685686962</v>
      </c>
    </row>
    <row r="15" spans="1:26" s="5" customFormat="1" x14ac:dyDescent="0.3">
      <c r="A15" s="10" t="s">
        <v>53</v>
      </c>
      <c r="B15" s="10" t="s">
        <v>54</v>
      </c>
      <c r="C15" s="44">
        <v>2618</v>
      </c>
      <c r="D15" s="44">
        <v>3256</v>
      </c>
      <c r="E15" s="44">
        <v>3638</v>
      </c>
      <c r="F15" s="44">
        <v>4106</v>
      </c>
      <c r="G15" s="44">
        <v>5989</v>
      </c>
      <c r="H15" s="44">
        <v>6974</v>
      </c>
      <c r="I15" s="44">
        <v>3447</v>
      </c>
      <c r="J15" s="44">
        <v>4010</v>
      </c>
      <c r="K15" s="44">
        <v>4410</v>
      </c>
      <c r="L15" s="44">
        <v>4755</v>
      </c>
      <c r="M15" s="44">
        <v>6846</v>
      </c>
      <c r="N15" s="44">
        <v>8233</v>
      </c>
      <c r="O15" s="24">
        <f t="shared" si="2"/>
        <v>829</v>
      </c>
      <c r="P15" s="24">
        <f t="shared" si="0"/>
        <v>754</v>
      </c>
      <c r="Q15" s="24">
        <f t="shared" si="0"/>
        <v>772</v>
      </c>
      <c r="R15" s="24">
        <f t="shared" si="0"/>
        <v>649</v>
      </c>
      <c r="S15" s="24">
        <f t="shared" si="0"/>
        <v>857</v>
      </c>
      <c r="T15" s="24">
        <f t="shared" si="0"/>
        <v>1259</v>
      </c>
      <c r="U15" s="25">
        <f t="shared" si="3"/>
        <v>0.31665393430099315</v>
      </c>
      <c r="V15" s="25">
        <f t="shared" si="1"/>
        <v>0.23157248157248156</v>
      </c>
      <c r="W15" s="25">
        <f t="shared" si="1"/>
        <v>0.21220450797141285</v>
      </c>
      <c r="X15" s="25">
        <f t="shared" si="1"/>
        <v>0.15806137359961034</v>
      </c>
      <c r="Y15" s="25">
        <f t="shared" si="1"/>
        <v>0.143095675404909</v>
      </c>
      <c r="Z15" s="25">
        <f t="shared" si="1"/>
        <v>0.18052767421852595</v>
      </c>
    </row>
    <row r="16" spans="1:26" s="5" customFormat="1" x14ac:dyDescent="0.3">
      <c r="A16" s="10" t="s">
        <v>38</v>
      </c>
      <c r="B16" s="10" t="s">
        <v>38</v>
      </c>
      <c r="C16" s="44">
        <v>2175</v>
      </c>
      <c r="D16" s="44">
        <v>3455</v>
      </c>
      <c r="E16" s="44">
        <v>3007</v>
      </c>
      <c r="F16" s="44">
        <v>2035</v>
      </c>
      <c r="G16" s="44">
        <v>5337</v>
      </c>
      <c r="H16" s="44">
        <v>7551</v>
      </c>
      <c r="I16" s="44">
        <v>1370</v>
      </c>
      <c r="J16" s="44">
        <v>1924</v>
      </c>
      <c r="K16" s="44">
        <v>2377</v>
      </c>
      <c r="L16" s="44">
        <v>2571</v>
      </c>
      <c r="M16" s="44">
        <v>5313</v>
      </c>
      <c r="N16" s="44">
        <v>8091</v>
      </c>
      <c r="O16" s="24">
        <f t="shared" si="2"/>
        <v>-805</v>
      </c>
      <c r="P16" s="24">
        <f t="shared" si="0"/>
        <v>-1531</v>
      </c>
      <c r="Q16" s="24">
        <f t="shared" si="0"/>
        <v>-630</v>
      </c>
      <c r="R16" s="24">
        <f t="shared" si="0"/>
        <v>536</v>
      </c>
      <c r="S16" s="24">
        <f t="shared" si="0"/>
        <v>-24</v>
      </c>
      <c r="T16" s="24">
        <f t="shared" si="0"/>
        <v>540</v>
      </c>
      <c r="U16" s="25">
        <f t="shared" si="3"/>
        <v>-0.37011494252873561</v>
      </c>
      <c r="V16" s="25">
        <f t="shared" si="1"/>
        <v>-0.44312590448625183</v>
      </c>
      <c r="W16" s="25">
        <f t="shared" si="1"/>
        <v>-0.20951114067176588</v>
      </c>
      <c r="X16" s="25">
        <f t="shared" si="1"/>
        <v>0.26339066339066342</v>
      </c>
      <c r="Y16" s="25">
        <f t="shared" si="1"/>
        <v>-4.4969083754918494E-3</v>
      </c>
      <c r="Z16" s="25">
        <f t="shared" si="1"/>
        <v>7.1513706793802145E-2</v>
      </c>
    </row>
    <row r="17" spans="1:26" s="5" customFormat="1" x14ac:dyDescent="0.3">
      <c r="A17" s="10" t="s">
        <v>49</v>
      </c>
      <c r="B17" s="42" t="s">
        <v>30</v>
      </c>
      <c r="C17" s="44">
        <v>1079</v>
      </c>
      <c r="D17" s="44">
        <v>1143</v>
      </c>
      <c r="E17" s="44">
        <v>1153</v>
      </c>
      <c r="F17" s="44">
        <v>1821</v>
      </c>
      <c r="G17" s="44">
        <v>3569</v>
      </c>
      <c r="H17" s="44">
        <v>6556</v>
      </c>
      <c r="I17" s="44">
        <v>1164</v>
      </c>
      <c r="J17" s="44">
        <v>1113</v>
      </c>
      <c r="K17" s="44">
        <v>1263</v>
      </c>
      <c r="L17" s="44">
        <v>2073</v>
      </c>
      <c r="M17" s="44">
        <v>4721</v>
      </c>
      <c r="N17" s="44">
        <v>7809</v>
      </c>
      <c r="O17" s="24">
        <f t="shared" si="2"/>
        <v>85</v>
      </c>
      <c r="P17" s="24">
        <f t="shared" si="0"/>
        <v>-30</v>
      </c>
      <c r="Q17" s="24">
        <f t="shared" si="0"/>
        <v>110</v>
      </c>
      <c r="R17" s="24">
        <f t="shared" si="0"/>
        <v>252</v>
      </c>
      <c r="S17" s="24">
        <f t="shared" si="0"/>
        <v>1152</v>
      </c>
      <c r="T17" s="24">
        <f t="shared" si="0"/>
        <v>1253</v>
      </c>
      <c r="U17" s="25">
        <f t="shared" si="3"/>
        <v>7.8776645041705284E-2</v>
      </c>
      <c r="V17" s="25">
        <f t="shared" si="1"/>
        <v>-2.6246719160104987E-2</v>
      </c>
      <c r="W17" s="25">
        <f t="shared" si="1"/>
        <v>9.5403295750216832E-2</v>
      </c>
      <c r="X17" s="25">
        <f t="shared" si="1"/>
        <v>0.13838550247116968</v>
      </c>
      <c r="Y17" s="25">
        <f t="shared" si="1"/>
        <v>0.3227794900532362</v>
      </c>
      <c r="Z17" s="25">
        <f t="shared" si="1"/>
        <v>0.19112263575350824</v>
      </c>
    </row>
    <row r="18" spans="1:26" s="5" customFormat="1" x14ac:dyDescent="0.3">
      <c r="A18" s="10" t="s">
        <v>48</v>
      </c>
      <c r="B18" s="42" t="s">
        <v>29</v>
      </c>
      <c r="C18" s="44">
        <v>1237</v>
      </c>
      <c r="D18" s="44">
        <v>1538</v>
      </c>
      <c r="E18" s="44">
        <v>1462</v>
      </c>
      <c r="F18" s="44">
        <v>2499</v>
      </c>
      <c r="G18" s="44">
        <v>4142</v>
      </c>
      <c r="H18" s="44">
        <v>4290</v>
      </c>
      <c r="I18" s="44">
        <v>1400</v>
      </c>
      <c r="J18" s="44">
        <v>1401</v>
      </c>
      <c r="K18" s="44">
        <v>1861</v>
      </c>
      <c r="L18" s="44">
        <v>2882</v>
      </c>
      <c r="M18" s="44">
        <v>3992</v>
      </c>
      <c r="N18" s="44">
        <v>5214</v>
      </c>
      <c r="O18" s="24">
        <f t="shared" si="2"/>
        <v>163</v>
      </c>
      <c r="P18" s="24">
        <f t="shared" si="0"/>
        <v>-137</v>
      </c>
      <c r="Q18" s="24">
        <f t="shared" si="0"/>
        <v>399</v>
      </c>
      <c r="R18" s="24">
        <f t="shared" si="0"/>
        <v>383</v>
      </c>
      <c r="S18" s="24">
        <f t="shared" si="0"/>
        <v>-150</v>
      </c>
      <c r="T18" s="24">
        <f t="shared" si="0"/>
        <v>924</v>
      </c>
      <c r="U18" s="25">
        <f t="shared" si="3"/>
        <v>0.13177041228779304</v>
      </c>
      <c r="V18" s="25">
        <f t="shared" si="1"/>
        <v>-8.9076723016905071E-2</v>
      </c>
      <c r="W18" s="25">
        <f t="shared" si="1"/>
        <v>0.27291381668946646</v>
      </c>
      <c r="X18" s="25">
        <f t="shared" si="1"/>
        <v>0.15326130452180872</v>
      </c>
      <c r="Y18" s="25">
        <f t="shared" si="1"/>
        <v>-3.6214389183969097E-2</v>
      </c>
      <c r="Z18" s="25">
        <f t="shared" si="1"/>
        <v>0.2153846153846154</v>
      </c>
    </row>
    <row r="19" spans="1:26" s="5" customFormat="1" x14ac:dyDescent="0.3">
      <c r="A19" s="10" t="s">
        <v>47</v>
      </c>
      <c r="B19" s="42" t="s">
        <v>28</v>
      </c>
      <c r="C19" s="44">
        <v>1500</v>
      </c>
      <c r="D19" s="44">
        <v>1653</v>
      </c>
      <c r="E19" s="44">
        <v>2046</v>
      </c>
      <c r="F19" s="44">
        <v>2628</v>
      </c>
      <c r="G19" s="44">
        <v>3611</v>
      </c>
      <c r="H19" s="44">
        <v>2389</v>
      </c>
      <c r="I19" s="44">
        <v>1928</v>
      </c>
      <c r="J19" s="44">
        <v>1560</v>
      </c>
      <c r="K19" s="44">
        <v>2208</v>
      </c>
      <c r="L19" s="44">
        <v>2998</v>
      </c>
      <c r="M19" s="44">
        <v>3760</v>
      </c>
      <c r="N19" s="44">
        <v>3145</v>
      </c>
      <c r="O19" s="24">
        <f t="shared" si="2"/>
        <v>428</v>
      </c>
      <c r="P19" s="24">
        <f t="shared" si="0"/>
        <v>-93</v>
      </c>
      <c r="Q19" s="24">
        <f t="shared" si="0"/>
        <v>162</v>
      </c>
      <c r="R19" s="24">
        <f t="shared" si="0"/>
        <v>370</v>
      </c>
      <c r="S19" s="24">
        <f t="shared" si="0"/>
        <v>149</v>
      </c>
      <c r="T19" s="24">
        <f t="shared" si="0"/>
        <v>756</v>
      </c>
      <c r="U19" s="25">
        <f t="shared" si="3"/>
        <v>0.28533333333333333</v>
      </c>
      <c r="V19" s="25">
        <f t="shared" si="1"/>
        <v>-5.6261343012704176E-2</v>
      </c>
      <c r="W19" s="25">
        <f t="shared" si="1"/>
        <v>7.9178885630498533E-2</v>
      </c>
      <c r="X19" s="25">
        <f t="shared" si="1"/>
        <v>0.14079147640791476</v>
      </c>
      <c r="Y19" s="25">
        <f t="shared" si="1"/>
        <v>4.1262808086402661E-2</v>
      </c>
      <c r="Z19" s="25">
        <f t="shared" si="1"/>
        <v>0.31645039765592298</v>
      </c>
    </row>
    <row r="20" spans="1:26" s="5" customFormat="1" x14ac:dyDescent="0.3">
      <c r="A20" s="10" t="s">
        <v>58</v>
      </c>
      <c r="B20" s="10" t="s">
        <v>60</v>
      </c>
      <c r="C20" s="44">
        <v>1763</v>
      </c>
      <c r="D20" s="44">
        <v>1488</v>
      </c>
      <c r="E20" s="44">
        <v>1467</v>
      </c>
      <c r="F20" s="44">
        <v>2240</v>
      </c>
      <c r="G20" s="44">
        <v>4726</v>
      </c>
      <c r="H20" s="44">
        <v>4043</v>
      </c>
      <c r="I20" s="44">
        <v>1424</v>
      </c>
      <c r="J20" s="44">
        <v>904</v>
      </c>
      <c r="K20" s="44">
        <v>1260</v>
      </c>
      <c r="L20" s="44">
        <v>2413</v>
      </c>
      <c r="M20" s="44">
        <v>3932</v>
      </c>
      <c r="N20" s="44">
        <v>3839</v>
      </c>
      <c r="O20" s="24">
        <f t="shared" si="2"/>
        <v>-339</v>
      </c>
      <c r="P20" s="24">
        <f t="shared" si="0"/>
        <v>-584</v>
      </c>
      <c r="Q20" s="24">
        <f t="shared" si="0"/>
        <v>-207</v>
      </c>
      <c r="R20" s="24">
        <f t="shared" si="0"/>
        <v>173</v>
      </c>
      <c r="S20" s="24">
        <f t="shared" si="0"/>
        <v>-794</v>
      </c>
      <c r="T20" s="24">
        <f t="shared" si="0"/>
        <v>-204</v>
      </c>
      <c r="U20" s="25">
        <f t="shared" si="3"/>
        <v>-0.19228587634713556</v>
      </c>
      <c r="V20" s="25">
        <f t="shared" si="1"/>
        <v>-0.39247311827956988</v>
      </c>
      <c r="W20" s="25">
        <f t="shared" si="1"/>
        <v>-0.1411042944785276</v>
      </c>
      <c r="X20" s="25">
        <f t="shared" si="1"/>
        <v>7.723214285714286E-2</v>
      </c>
      <c r="Y20" s="25">
        <f t="shared" si="1"/>
        <v>-0.16800677105374523</v>
      </c>
      <c r="Z20" s="25">
        <f t="shared" si="1"/>
        <v>-5.0457581004204798E-2</v>
      </c>
    </row>
    <row r="21" spans="1:26" s="5" customFormat="1" x14ac:dyDescent="0.3">
      <c r="A21" s="10" t="s">
        <v>44</v>
      </c>
      <c r="B21" s="42" t="s">
        <v>25</v>
      </c>
      <c r="C21" s="44">
        <v>1354</v>
      </c>
      <c r="D21" s="44">
        <v>1094</v>
      </c>
      <c r="E21" s="44">
        <v>1350</v>
      </c>
      <c r="F21" s="44">
        <v>2048</v>
      </c>
      <c r="G21" s="44">
        <v>2596</v>
      </c>
      <c r="H21" s="44">
        <v>3460</v>
      </c>
      <c r="I21" s="44">
        <v>1554</v>
      </c>
      <c r="J21" s="44">
        <v>1386</v>
      </c>
      <c r="K21" s="44">
        <v>1472</v>
      </c>
      <c r="L21" s="44">
        <v>2579</v>
      </c>
      <c r="M21" s="44">
        <v>2587</v>
      </c>
      <c r="N21" s="44">
        <v>3655</v>
      </c>
      <c r="O21" s="24">
        <f t="shared" si="2"/>
        <v>200</v>
      </c>
      <c r="P21" s="24">
        <f t="shared" si="0"/>
        <v>292</v>
      </c>
      <c r="Q21" s="24">
        <f t="shared" si="0"/>
        <v>122</v>
      </c>
      <c r="R21" s="24">
        <f t="shared" si="0"/>
        <v>531</v>
      </c>
      <c r="S21" s="24">
        <f t="shared" si="0"/>
        <v>-9</v>
      </c>
      <c r="T21" s="24">
        <f t="shared" si="0"/>
        <v>195</v>
      </c>
      <c r="U21" s="25">
        <f t="shared" si="3"/>
        <v>0.14771048744460857</v>
      </c>
      <c r="V21" s="25">
        <f t="shared" si="1"/>
        <v>0.26691042047531993</v>
      </c>
      <c r="W21" s="25">
        <f t="shared" si="1"/>
        <v>9.0370370370370365E-2</v>
      </c>
      <c r="X21" s="25">
        <f t="shared" si="1"/>
        <v>0.25927734375</v>
      </c>
      <c r="Y21" s="25">
        <f t="shared" si="1"/>
        <v>-3.4668721109399076E-3</v>
      </c>
      <c r="Z21" s="25">
        <f t="shared" si="1"/>
        <v>5.6358381502890173E-2</v>
      </c>
    </row>
    <row r="22" spans="1:26" s="5" customFormat="1" x14ac:dyDescent="0.3">
      <c r="A22" s="10" t="s">
        <v>39</v>
      </c>
      <c r="B22" s="10" t="s">
        <v>39</v>
      </c>
      <c r="C22" s="44">
        <v>748</v>
      </c>
      <c r="D22" s="44">
        <v>869</v>
      </c>
      <c r="E22" s="44">
        <v>1007</v>
      </c>
      <c r="F22" s="44">
        <v>1319</v>
      </c>
      <c r="G22" s="44">
        <v>2829</v>
      </c>
      <c r="H22" s="44">
        <v>3663</v>
      </c>
      <c r="I22" s="44">
        <v>930</v>
      </c>
      <c r="J22" s="44">
        <v>895</v>
      </c>
      <c r="K22" s="44">
        <v>1174</v>
      </c>
      <c r="L22" s="44">
        <v>1643</v>
      </c>
      <c r="M22" s="44">
        <v>2916</v>
      </c>
      <c r="N22" s="44">
        <v>4092</v>
      </c>
      <c r="O22" s="24">
        <f t="shared" si="2"/>
        <v>182</v>
      </c>
      <c r="P22" s="24">
        <f t="shared" si="2"/>
        <v>26</v>
      </c>
      <c r="Q22" s="24">
        <f t="shared" si="2"/>
        <v>167</v>
      </c>
      <c r="R22" s="24">
        <f t="shared" si="2"/>
        <v>324</v>
      </c>
      <c r="S22" s="24">
        <f t="shared" si="2"/>
        <v>87</v>
      </c>
      <c r="T22" s="24">
        <f t="shared" si="2"/>
        <v>429</v>
      </c>
      <c r="U22" s="25">
        <f t="shared" si="3"/>
        <v>0.24331550802139038</v>
      </c>
      <c r="V22" s="25">
        <f t="shared" si="3"/>
        <v>2.9919447640966629E-2</v>
      </c>
      <c r="W22" s="25">
        <f t="shared" si="3"/>
        <v>0.16583912611717974</v>
      </c>
      <c r="X22" s="25">
        <f t="shared" si="3"/>
        <v>0.24564063684609552</v>
      </c>
      <c r="Y22" s="25">
        <f t="shared" si="3"/>
        <v>3.0752916224814422E-2</v>
      </c>
      <c r="Z22" s="25">
        <f t="shared" si="3"/>
        <v>0.11711711711711711</v>
      </c>
    </row>
    <row r="23" spans="1:26" s="5" customFormat="1" x14ac:dyDescent="0.3">
      <c r="A23" s="10" t="s">
        <v>42</v>
      </c>
      <c r="B23" s="10" t="s">
        <v>43</v>
      </c>
      <c r="C23" s="44">
        <v>760</v>
      </c>
      <c r="D23" s="44">
        <v>732</v>
      </c>
      <c r="E23" s="44">
        <v>1426</v>
      </c>
      <c r="F23" s="44">
        <v>1494</v>
      </c>
      <c r="G23" s="44">
        <v>2055</v>
      </c>
      <c r="H23" s="44">
        <v>4814</v>
      </c>
      <c r="I23" s="44">
        <v>630</v>
      </c>
      <c r="J23" s="44">
        <v>633</v>
      </c>
      <c r="K23" s="44">
        <v>809</v>
      </c>
      <c r="L23" s="44">
        <v>2078</v>
      </c>
      <c r="M23" s="44">
        <v>2298</v>
      </c>
      <c r="N23" s="44">
        <v>4656</v>
      </c>
      <c r="O23" s="24">
        <f t="shared" si="2"/>
        <v>-130</v>
      </c>
      <c r="P23" s="24">
        <f t="shared" si="2"/>
        <v>-99</v>
      </c>
      <c r="Q23" s="24">
        <f t="shared" si="2"/>
        <v>-617</v>
      </c>
      <c r="R23" s="24">
        <f t="shared" si="2"/>
        <v>584</v>
      </c>
      <c r="S23" s="24">
        <f t="shared" si="2"/>
        <v>243</v>
      </c>
      <c r="T23" s="24">
        <f t="shared" si="2"/>
        <v>-158</v>
      </c>
      <c r="U23" s="25">
        <f t="shared" si="3"/>
        <v>-0.17105263157894737</v>
      </c>
      <c r="V23" s="25">
        <f t="shared" si="3"/>
        <v>-0.13524590163934427</v>
      </c>
      <c r="W23" s="25">
        <f t="shared" si="3"/>
        <v>-0.43267882187938289</v>
      </c>
      <c r="X23" s="25">
        <f t="shared" si="3"/>
        <v>0.39089692101740292</v>
      </c>
      <c r="Y23" s="25">
        <f t="shared" si="3"/>
        <v>0.11824817518248175</v>
      </c>
      <c r="Z23" s="25">
        <f t="shared" si="3"/>
        <v>-3.2820938928126299E-2</v>
      </c>
    </row>
    <row r="24" spans="1:26" s="5" customFormat="1" x14ac:dyDescent="0.3">
      <c r="A24" s="10" t="s">
        <v>57</v>
      </c>
      <c r="B24" s="10" t="s">
        <v>59</v>
      </c>
      <c r="C24" s="44">
        <v>454</v>
      </c>
      <c r="D24" s="44">
        <v>661</v>
      </c>
      <c r="E24" s="44">
        <v>573</v>
      </c>
      <c r="F24" s="44">
        <v>735</v>
      </c>
      <c r="G24" s="44">
        <v>2216</v>
      </c>
      <c r="H24" s="44">
        <v>3279</v>
      </c>
      <c r="I24" s="44">
        <v>469</v>
      </c>
      <c r="J24" s="44">
        <v>743</v>
      </c>
      <c r="K24" s="44">
        <v>624</v>
      </c>
      <c r="L24" s="44">
        <v>1231</v>
      </c>
      <c r="M24" s="44">
        <v>3399</v>
      </c>
      <c r="N24" s="44">
        <v>3622</v>
      </c>
      <c r="O24" s="24">
        <f t="shared" si="2"/>
        <v>15</v>
      </c>
      <c r="P24" s="24">
        <f t="shared" si="2"/>
        <v>82</v>
      </c>
      <c r="Q24" s="24">
        <f t="shared" si="2"/>
        <v>51</v>
      </c>
      <c r="R24" s="24">
        <f t="shared" si="2"/>
        <v>496</v>
      </c>
      <c r="S24" s="24">
        <f t="shared" si="2"/>
        <v>1183</v>
      </c>
      <c r="T24" s="24">
        <f t="shared" si="2"/>
        <v>343</v>
      </c>
      <c r="U24" s="25">
        <f t="shared" si="3"/>
        <v>3.3039647577092511E-2</v>
      </c>
      <c r="V24" s="25">
        <f t="shared" si="3"/>
        <v>0.12405446293494705</v>
      </c>
      <c r="W24" s="25">
        <f t="shared" si="3"/>
        <v>8.9005235602094238E-2</v>
      </c>
      <c r="X24" s="25">
        <f t="shared" si="3"/>
        <v>0.67482993197278907</v>
      </c>
      <c r="Y24" s="25">
        <f t="shared" si="3"/>
        <v>0.53384476534296033</v>
      </c>
      <c r="Z24" s="25">
        <f t="shared" si="3"/>
        <v>0.1046050625190607</v>
      </c>
    </row>
    <row r="25" spans="1:26" s="5" customFormat="1" x14ac:dyDescent="0.3">
      <c r="A25" s="10" t="s">
        <v>55</v>
      </c>
      <c r="B25" s="42" t="s">
        <v>34</v>
      </c>
      <c r="C25" s="44">
        <v>837</v>
      </c>
      <c r="D25" s="44">
        <v>725</v>
      </c>
      <c r="E25" s="44">
        <v>809</v>
      </c>
      <c r="F25" s="44">
        <v>965</v>
      </c>
      <c r="G25" s="44">
        <v>1715</v>
      </c>
      <c r="H25" s="44">
        <v>1686</v>
      </c>
      <c r="I25" s="44">
        <v>753</v>
      </c>
      <c r="J25" s="44">
        <v>740</v>
      </c>
      <c r="K25" s="44">
        <v>1035</v>
      </c>
      <c r="L25" s="44">
        <v>1378</v>
      </c>
      <c r="M25" s="44">
        <v>2136</v>
      </c>
      <c r="N25" s="44">
        <v>3504</v>
      </c>
      <c r="O25" s="24">
        <f t="shared" si="2"/>
        <v>-84</v>
      </c>
      <c r="P25" s="24">
        <f t="shared" si="2"/>
        <v>15</v>
      </c>
      <c r="Q25" s="24">
        <f t="shared" si="2"/>
        <v>226</v>
      </c>
      <c r="R25" s="24">
        <f t="shared" si="2"/>
        <v>413</v>
      </c>
      <c r="S25" s="24">
        <f t="shared" si="2"/>
        <v>421</v>
      </c>
      <c r="T25" s="24">
        <f t="shared" si="2"/>
        <v>1818</v>
      </c>
      <c r="U25" s="25">
        <f t="shared" si="3"/>
        <v>-0.1003584229390681</v>
      </c>
      <c r="V25" s="25">
        <f t="shared" si="3"/>
        <v>2.0689655172413793E-2</v>
      </c>
      <c r="W25" s="25">
        <f t="shared" si="3"/>
        <v>0.27935723114956734</v>
      </c>
      <c r="X25" s="25">
        <f t="shared" si="3"/>
        <v>0.42797927461139895</v>
      </c>
      <c r="Y25" s="25">
        <f t="shared" si="3"/>
        <v>0.24548104956268221</v>
      </c>
      <c r="Z25" s="25">
        <f t="shared" si="3"/>
        <v>1.0782918149466192</v>
      </c>
    </row>
    <row r="26" spans="1:26" s="5" customFormat="1" x14ac:dyDescent="0.3">
      <c r="A26" s="42" t="s">
        <v>23</v>
      </c>
      <c r="B26" s="42" t="s">
        <v>23</v>
      </c>
      <c r="C26" s="44">
        <v>355</v>
      </c>
      <c r="D26" s="44">
        <v>427</v>
      </c>
      <c r="E26" s="44">
        <v>448</v>
      </c>
      <c r="F26" s="44">
        <v>618</v>
      </c>
      <c r="G26" s="44">
        <v>1219</v>
      </c>
      <c r="H26" s="44">
        <v>1665</v>
      </c>
      <c r="I26" s="44">
        <v>395</v>
      </c>
      <c r="J26" s="44">
        <v>353</v>
      </c>
      <c r="K26" s="44">
        <v>438</v>
      </c>
      <c r="L26" s="44">
        <v>744</v>
      </c>
      <c r="M26" s="44">
        <v>947</v>
      </c>
      <c r="N26" s="44">
        <v>1852</v>
      </c>
      <c r="O26" s="24">
        <f t="shared" si="2"/>
        <v>40</v>
      </c>
      <c r="P26" s="24">
        <f t="shared" si="2"/>
        <v>-74</v>
      </c>
      <c r="Q26" s="24">
        <f t="shared" si="2"/>
        <v>-10</v>
      </c>
      <c r="R26" s="24">
        <f t="shared" si="2"/>
        <v>126</v>
      </c>
      <c r="S26" s="24">
        <f t="shared" si="2"/>
        <v>-272</v>
      </c>
      <c r="T26" s="24">
        <f t="shared" si="2"/>
        <v>187</v>
      </c>
      <c r="U26" s="25">
        <f t="shared" si="3"/>
        <v>0.11267605633802817</v>
      </c>
      <c r="V26" s="25">
        <f t="shared" si="3"/>
        <v>-0.17330210772833723</v>
      </c>
      <c r="W26" s="25">
        <f t="shared" si="3"/>
        <v>-2.2321428571428572E-2</v>
      </c>
      <c r="X26" s="25">
        <f t="shared" si="3"/>
        <v>0.20388349514563106</v>
      </c>
      <c r="Y26" s="25">
        <f t="shared" si="3"/>
        <v>-0.22313371616078753</v>
      </c>
      <c r="Z26" s="25">
        <f t="shared" si="3"/>
        <v>0.11231231231231231</v>
      </c>
    </row>
    <row r="27" spans="1:26" s="5" customFormat="1" x14ac:dyDescent="0.3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6" s="5" customFormat="1" x14ac:dyDescent="0.3">
      <c r="A28" s="3"/>
      <c r="B28" s="13" t="s">
        <v>63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6" x14ac:dyDescent="0.3">
      <c r="A29" s="41"/>
      <c r="B29" s="41"/>
      <c r="C29" s="9" t="s">
        <v>64</v>
      </c>
      <c r="D29" s="9" t="s">
        <v>65</v>
      </c>
      <c r="E29" s="9" t="s">
        <v>66</v>
      </c>
      <c r="F29" s="10" t="s">
        <v>67</v>
      </c>
      <c r="G29" s="11" t="s">
        <v>68</v>
      </c>
      <c r="H29" s="12" t="s">
        <v>69</v>
      </c>
      <c r="I29" s="9" t="s">
        <v>64</v>
      </c>
      <c r="J29" s="9" t="s">
        <v>65</v>
      </c>
      <c r="K29" s="9" t="s">
        <v>66</v>
      </c>
      <c r="L29" s="10" t="s">
        <v>67</v>
      </c>
      <c r="M29" s="11" t="s">
        <v>68</v>
      </c>
      <c r="N29" s="12" t="s">
        <v>69</v>
      </c>
      <c r="O29" s="51" t="s">
        <v>78</v>
      </c>
      <c r="P29" s="35"/>
      <c r="Q29" s="35"/>
      <c r="R29" s="35"/>
      <c r="S29" s="35"/>
      <c r="T29" s="36"/>
      <c r="U29" s="51" t="s">
        <v>78</v>
      </c>
      <c r="V29" s="52"/>
      <c r="W29" s="52"/>
      <c r="X29" s="52"/>
      <c r="Y29" s="52"/>
      <c r="Z29" s="53"/>
    </row>
    <row r="30" spans="1:26" x14ac:dyDescent="0.3">
      <c r="A30" s="41"/>
      <c r="B30" s="41"/>
      <c r="C30" s="43" t="s">
        <v>0</v>
      </c>
      <c r="D30" s="43" t="s">
        <v>1</v>
      </c>
      <c r="E30" s="43" t="s">
        <v>2</v>
      </c>
      <c r="F30" s="43" t="s">
        <v>3</v>
      </c>
      <c r="G30" s="43" t="s">
        <v>4</v>
      </c>
      <c r="H30" s="43" t="s">
        <v>5</v>
      </c>
      <c r="I30" s="43" t="s">
        <v>0</v>
      </c>
      <c r="J30" s="43" t="s">
        <v>1</v>
      </c>
      <c r="K30" s="43" t="s">
        <v>2</v>
      </c>
      <c r="L30" s="43" t="s">
        <v>3</v>
      </c>
      <c r="M30" s="43" t="s">
        <v>4</v>
      </c>
      <c r="N30" s="43" t="s">
        <v>5</v>
      </c>
      <c r="O30" s="9" t="s">
        <v>64</v>
      </c>
      <c r="P30" s="9" t="s">
        <v>65</v>
      </c>
      <c r="Q30" s="9" t="s">
        <v>66</v>
      </c>
      <c r="R30" s="10" t="s">
        <v>67</v>
      </c>
      <c r="S30" s="11" t="s">
        <v>68</v>
      </c>
      <c r="T30" s="12" t="s">
        <v>69</v>
      </c>
      <c r="U30" s="54" t="s">
        <v>64</v>
      </c>
      <c r="V30" s="54" t="s">
        <v>65</v>
      </c>
      <c r="W30" s="54" t="s">
        <v>66</v>
      </c>
      <c r="X30" s="55" t="s">
        <v>67</v>
      </c>
      <c r="Y30" s="55" t="s">
        <v>68</v>
      </c>
      <c r="Z30" s="56" t="s">
        <v>69</v>
      </c>
    </row>
    <row r="31" spans="1:26" x14ac:dyDescent="0.3">
      <c r="A31" s="41"/>
      <c r="B31" s="41"/>
      <c r="C31" s="43" t="s">
        <v>20</v>
      </c>
      <c r="D31" s="43" t="s">
        <v>20</v>
      </c>
      <c r="E31" s="43" t="s">
        <v>20</v>
      </c>
      <c r="F31" s="43" t="s">
        <v>20</v>
      </c>
      <c r="G31" s="43" t="s">
        <v>20</v>
      </c>
      <c r="H31" s="43" t="s">
        <v>20</v>
      </c>
      <c r="I31" s="43" t="s">
        <v>21</v>
      </c>
      <c r="J31" s="43" t="s">
        <v>21</v>
      </c>
      <c r="K31" s="43" t="s">
        <v>21</v>
      </c>
      <c r="L31" s="43" t="s">
        <v>21</v>
      </c>
      <c r="M31" s="43" t="s">
        <v>21</v>
      </c>
      <c r="N31" s="43" t="s">
        <v>21</v>
      </c>
      <c r="O31" s="43" t="s">
        <v>0</v>
      </c>
      <c r="P31" s="43" t="s">
        <v>1</v>
      </c>
      <c r="Q31" s="43" t="s">
        <v>2</v>
      </c>
      <c r="R31" s="43" t="s">
        <v>3</v>
      </c>
      <c r="S31" s="43" t="s">
        <v>4</v>
      </c>
      <c r="T31" s="43" t="s">
        <v>5</v>
      </c>
      <c r="U31" s="57" t="s">
        <v>0</v>
      </c>
      <c r="V31" s="57" t="s">
        <v>1</v>
      </c>
      <c r="W31" s="57" t="s">
        <v>2</v>
      </c>
      <c r="X31" s="57" t="s">
        <v>3</v>
      </c>
      <c r="Y31" s="57" t="s">
        <v>4</v>
      </c>
      <c r="Z31" s="57" t="s">
        <v>5</v>
      </c>
    </row>
    <row r="32" spans="1:26" s="5" customFormat="1" x14ac:dyDescent="0.3">
      <c r="A32" s="10" t="s">
        <v>40</v>
      </c>
      <c r="B32" s="10" t="s">
        <v>37</v>
      </c>
      <c r="C32" s="44">
        <v>389966</v>
      </c>
      <c r="D32" s="44">
        <v>382023</v>
      </c>
      <c r="E32" s="44">
        <v>435902</v>
      </c>
      <c r="F32" s="44">
        <v>472753</v>
      </c>
      <c r="G32" s="44">
        <v>555396</v>
      </c>
      <c r="H32" s="44">
        <v>689165</v>
      </c>
      <c r="I32" s="44">
        <v>394683</v>
      </c>
      <c r="J32" s="44">
        <v>379649</v>
      </c>
      <c r="K32" s="44">
        <v>420897</v>
      </c>
      <c r="L32" s="44">
        <v>481794</v>
      </c>
      <c r="M32" s="44">
        <v>587683</v>
      </c>
      <c r="N32" s="44">
        <v>743547</v>
      </c>
      <c r="O32" s="24">
        <f>I32-C32</f>
        <v>4717</v>
      </c>
      <c r="P32" s="24">
        <f t="shared" ref="P32:P52" si="4">J32-D32</f>
        <v>-2374</v>
      </c>
      <c r="Q32" s="24">
        <f t="shared" ref="Q32:Q52" si="5">K32-E32</f>
        <v>-15005</v>
      </c>
      <c r="R32" s="24">
        <f t="shared" ref="R32:R52" si="6">L32-F32</f>
        <v>9041</v>
      </c>
      <c r="S32" s="24">
        <f t="shared" ref="S32:S52" si="7">M32-G32</f>
        <v>32287</v>
      </c>
      <c r="T32" s="24">
        <f t="shared" ref="T32:T52" si="8">N32-H32</f>
        <v>54382</v>
      </c>
      <c r="U32" s="25">
        <f>(I32-C32)/C32</f>
        <v>1.2095926311524594E-2</v>
      </c>
      <c r="V32" s="25">
        <f t="shared" ref="V32:V52" si="9">(J32-D32)/D32</f>
        <v>-6.2142855273111825E-3</v>
      </c>
      <c r="W32" s="25">
        <f t="shared" ref="W32:W52" si="10">(K32-E32)/E32</f>
        <v>-3.4422874866369045E-2</v>
      </c>
      <c r="X32" s="25">
        <f t="shared" ref="X32:X52" si="11">(L32-F32)/F32</f>
        <v>1.9124151512523453E-2</v>
      </c>
      <c r="Y32" s="25">
        <f t="shared" ref="Y32:Y52" si="12">(M32-G32)/G32</f>
        <v>5.8133295882577478E-2</v>
      </c>
      <c r="Z32" s="27">
        <f t="shared" ref="Z32:Z52" si="13">(N32-H32)/H32</f>
        <v>7.8909985272032093E-2</v>
      </c>
    </row>
    <row r="33" spans="1:26" s="5" customFormat="1" x14ac:dyDescent="0.3">
      <c r="A33" s="10" t="s">
        <v>41</v>
      </c>
      <c r="B33" s="42" t="s">
        <v>24</v>
      </c>
      <c r="C33" s="44">
        <v>147386</v>
      </c>
      <c r="D33" s="44">
        <v>155502</v>
      </c>
      <c r="E33" s="44">
        <v>175597</v>
      </c>
      <c r="F33" s="44">
        <v>170601</v>
      </c>
      <c r="G33" s="44">
        <v>169959</v>
      </c>
      <c r="H33" s="44">
        <v>241261</v>
      </c>
      <c r="I33" s="44">
        <v>155230</v>
      </c>
      <c r="J33" s="44">
        <v>171453</v>
      </c>
      <c r="K33" s="44">
        <v>174655</v>
      </c>
      <c r="L33" s="44">
        <v>175689</v>
      </c>
      <c r="M33" s="44">
        <v>181785</v>
      </c>
      <c r="N33" s="44">
        <v>263938</v>
      </c>
      <c r="O33" s="24">
        <f t="shared" ref="O33:O52" si="14">I33-C33</f>
        <v>7844</v>
      </c>
      <c r="P33" s="24">
        <f t="shared" si="4"/>
        <v>15951</v>
      </c>
      <c r="Q33" s="24">
        <f t="shared" si="5"/>
        <v>-942</v>
      </c>
      <c r="R33" s="24">
        <f t="shared" si="6"/>
        <v>5088</v>
      </c>
      <c r="S33" s="24">
        <f t="shared" si="7"/>
        <v>11826</v>
      </c>
      <c r="T33" s="24">
        <f t="shared" si="8"/>
        <v>22677</v>
      </c>
      <c r="U33" s="25">
        <f t="shared" ref="U33:U52" si="15">(I33-C33)/C33</f>
        <v>5.322079437667078E-2</v>
      </c>
      <c r="V33" s="25">
        <f t="shared" si="9"/>
        <v>0.10257745881081916</v>
      </c>
      <c r="W33" s="25">
        <f t="shared" si="10"/>
        <v>-5.3645563420787372E-3</v>
      </c>
      <c r="X33" s="25">
        <f t="shared" si="11"/>
        <v>2.9823975240473387E-2</v>
      </c>
      <c r="Y33" s="25">
        <f t="shared" si="12"/>
        <v>6.9581487299878203E-2</v>
      </c>
      <c r="Z33" s="25">
        <f t="shared" si="13"/>
        <v>9.3993641740687472E-2</v>
      </c>
    </row>
    <row r="34" spans="1:26" s="5" customFormat="1" x14ac:dyDescent="0.3">
      <c r="A34" s="16" t="s">
        <v>72</v>
      </c>
      <c r="B34" s="16" t="s">
        <v>71</v>
      </c>
      <c r="C34" s="47">
        <v>242580</v>
      </c>
      <c r="D34" s="47">
        <v>226521</v>
      </c>
      <c r="E34" s="47">
        <v>260305</v>
      </c>
      <c r="F34" s="47">
        <v>302152</v>
      </c>
      <c r="G34" s="47">
        <v>385437</v>
      </c>
      <c r="H34" s="47">
        <v>447904</v>
      </c>
      <c r="I34" s="47">
        <v>239453</v>
      </c>
      <c r="J34" s="47">
        <v>208196</v>
      </c>
      <c r="K34" s="47">
        <v>246242</v>
      </c>
      <c r="L34" s="47">
        <v>306105</v>
      </c>
      <c r="M34" s="47">
        <v>405898</v>
      </c>
      <c r="N34" s="47">
        <v>479609</v>
      </c>
      <c r="O34" s="28">
        <f t="shared" si="14"/>
        <v>-3127</v>
      </c>
      <c r="P34" s="28">
        <f t="shared" si="4"/>
        <v>-18325</v>
      </c>
      <c r="Q34" s="28">
        <f t="shared" si="5"/>
        <v>-14063</v>
      </c>
      <c r="R34" s="28">
        <f t="shared" si="6"/>
        <v>3953</v>
      </c>
      <c r="S34" s="28">
        <f t="shared" si="7"/>
        <v>20461</v>
      </c>
      <c r="T34" s="28">
        <f t="shared" si="8"/>
        <v>31705</v>
      </c>
      <c r="U34" s="29">
        <f t="shared" si="15"/>
        <v>-1.2890592794129772E-2</v>
      </c>
      <c r="V34" s="29">
        <f t="shared" si="9"/>
        <v>-8.0897576825106718E-2</v>
      </c>
      <c r="W34" s="29">
        <f t="shared" si="10"/>
        <v>-5.4025085956858301E-2</v>
      </c>
      <c r="X34" s="29">
        <f t="shared" si="11"/>
        <v>1.3082819243294765E-2</v>
      </c>
      <c r="Y34" s="29">
        <f t="shared" si="12"/>
        <v>5.3085199397048026E-2</v>
      </c>
      <c r="Z34" s="58">
        <f t="shared" si="13"/>
        <v>7.0785257555190398E-2</v>
      </c>
    </row>
    <row r="35" spans="1:26" s="5" customFormat="1" x14ac:dyDescent="0.3">
      <c r="A35" s="10" t="s">
        <v>52</v>
      </c>
      <c r="B35" s="42" t="s">
        <v>33</v>
      </c>
      <c r="C35" s="44">
        <v>67866</v>
      </c>
      <c r="D35" s="44">
        <v>93594</v>
      </c>
      <c r="E35" s="44">
        <v>103580</v>
      </c>
      <c r="F35" s="44">
        <v>121529</v>
      </c>
      <c r="G35" s="44">
        <v>151379</v>
      </c>
      <c r="H35" s="44">
        <v>166979</v>
      </c>
      <c r="I35" s="44">
        <v>56263</v>
      </c>
      <c r="J35" s="44">
        <v>84462</v>
      </c>
      <c r="K35" s="44">
        <v>83670</v>
      </c>
      <c r="L35" s="44">
        <v>117989</v>
      </c>
      <c r="M35" s="44">
        <v>133613</v>
      </c>
      <c r="N35" s="44">
        <v>156146</v>
      </c>
      <c r="O35" s="24">
        <f t="shared" si="14"/>
        <v>-11603</v>
      </c>
      <c r="P35" s="24">
        <f t="shared" si="4"/>
        <v>-9132</v>
      </c>
      <c r="Q35" s="24">
        <f t="shared" si="5"/>
        <v>-19910</v>
      </c>
      <c r="R35" s="24">
        <f t="shared" si="6"/>
        <v>-3540</v>
      </c>
      <c r="S35" s="24">
        <f t="shared" si="7"/>
        <v>-17766</v>
      </c>
      <c r="T35" s="24">
        <f t="shared" si="8"/>
        <v>-10833</v>
      </c>
      <c r="U35" s="25">
        <f t="shared" si="15"/>
        <v>-0.1709692629593611</v>
      </c>
      <c r="V35" s="25">
        <f t="shared" si="9"/>
        <v>-9.7570357074171415E-2</v>
      </c>
      <c r="W35" s="25">
        <f t="shared" si="10"/>
        <v>-0.19221857501448156</v>
      </c>
      <c r="X35" s="25">
        <f t="shared" si="11"/>
        <v>-2.9128849904138106E-2</v>
      </c>
      <c r="Y35" s="25">
        <f t="shared" si="12"/>
        <v>-0.11736106064909928</v>
      </c>
      <c r="Z35" s="25">
        <f t="shared" si="13"/>
        <v>-6.4876421585947933E-2</v>
      </c>
    </row>
    <row r="36" spans="1:26" s="5" customFormat="1" x14ac:dyDescent="0.3">
      <c r="A36" s="10" t="s">
        <v>56</v>
      </c>
      <c r="B36" s="42" t="s">
        <v>35</v>
      </c>
      <c r="C36" s="44">
        <v>84318</v>
      </c>
      <c r="D36" s="44">
        <v>30628</v>
      </c>
      <c r="E36" s="44">
        <v>41422</v>
      </c>
      <c r="F36" s="44">
        <v>34715</v>
      </c>
      <c r="G36" s="44">
        <v>33825</v>
      </c>
      <c r="H36" s="44">
        <v>37758</v>
      </c>
      <c r="I36" s="44">
        <v>79573</v>
      </c>
      <c r="J36" s="44">
        <v>23987</v>
      </c>
      <c r="K36" s="44">
        <v>38026</v>
      </c>
      <c r="L36" s="44">
        <v>31104</v>
      </c>
      <c r="M36" s="44">
        <v>48423</v>
      </c>
      <c r="N36" s="44">
        <v>35278</v>
      </c>
      <c r="O36" s="24">
        <f t="shared" si="14"/>
        <v>-4745</v>
      </c>
      <c r="P36" s="24">
        <f t="shared" si="4"/>
        <v>-6641</v>
      </c>
      <c r="Q36" s="24">
        <f t="shared" si="5"/>
        <v>-3396</v>
      </c>
      <c r="R36" s="24">
        <f t="shared" si="6"/>
        <v>-3611</v>
      </c>
      <c r="S36" s="24">
        <f t="shared" si="7"/>
        <v>14598</v>
      </c>
      <c r="T36" s="24">
        <f t="shared" si="8"/>
        <v>-2480</v>
      </c>
      <c r="U36" s="25">
        <f t="shared" si="15"/>
        <v>-5.6275053962380514E-2</v>
      </c>
      <c r="V36" s="25">
        <f t="shared" si="9"/>
        <v>-0.21682773932349483</v>
      </c>
      <c r="W36" s="25">
        <f t="shared" si="10"/>
        <v>-8.198541837670803E-2</v>
      </c>
      <c r="X36" s="25">
        <f t="shared" si="11"/>
        <v>-0.1040184358346536</v>
      </c>
      <c r="Y36" s="25">
        <f t="shared" si="12"/>
        <v>0.43157427937915743</v>
      </c>
      <c r="Z36" s="25">
        <f t="shared" si="13"/>
        <v>-6.5681444991789822E-2</v>
      </c>
    </row>
    <row r="37" spans="1:26" s="5" customFormat="1" x14ac:dyDescent="0.3">
      <c r="A37" s="10" t="s">
        <v>51</v>
      </c>
      <c r="B37" s="42" t="s">
        <v>32</v>
      </c>
      <c r="C37" s="44">
        <v>5775</v>
      </c>
      <c r="D37" s="44">
        <v>7335</v>
      </c>
      <c r="E37" s="44">
        <v>9343</v>
      </c>
      <c r="F37" s="44">
        <v>15627</v>
      </c>
      <c r="G37" s="44">
        <v>27219</v>
      </c>
      <c r="H37" s="44">
        <v>38379</v>
      </c>
      <c r="I37" s="44">
        <v>11393</v>
      </c>
      <c r="J37" s="44">
        <v>11552</v>
      </c>
      <c r="K37" s="44">
        <v>14173</v>
      </c>
      <c r="L37" s="44">
        <v>20000</v>
      </c>
      <c r="M37" s="44">
        <v>29127</v>
      </c>
      <c r="N37" s="44">
        <v>45864</v>
      </c>
      <c r="O37" s="24">
        <f t="shared" si="14"/>
        <v>5618</v>
      </c>
      <c r="P37" s="24">
        <f t="shared" si="4"/>
        <v>4217</v>
      </c>
      <c r="Q37" s="24">
        <f t="shared" si="5"/>
        <v>4830</v>
      </c>
      <c r="R37" s="24">
        <f t="shared" si="6"/>
        <v>4373</v>
      </c>
      <c r="S37" s="24">
        <f t="shared" si="7"/>
        <v>1908</v>
      </c>
      <c r="T37" s="24">
        <f t="shared" si="8"/>
        <v>7485</v>
      </c>
      <c r="U37" s="25">
        <f t="shared" si="15"/>
        <v>0.9728138528138528</v>
      </c>
      <c r="V37" s="25">
        <f t="shared" si="9"/>
        <v>0.57491479209270624</v>
      </c>
      <c r="W37" s="25">
        <f t="shared" si="10"/>
        <v>0.51696457240714977</v>
      </c>
      <c r="X37" s="25">
        <f t="shared" si="11"/>
        <v>0.279836180968836</v>
      </c>
      <c r="Y37" s="25">
        <f t="shared" si="12"/>
        <v>7.0098093243690068E-2</v>
      </c>
      <c r="Z37" s="27">
        <f t="shared" si="13"/>
        <v>0.19502853122801533</v>
      </c>
    </row>
    <row r="38" spans="1:26" s="5" customFormat="1" x14ac:dyDescent="0.3">
      <c r="A38" s="10" t="s">
        <v>46</v>
      </c>
      <c r="B38" s="42" t="s">
        <v>27</v>
      </c>
      <c r="C38" s="44">
        <v>13916</v>
      </c>
      <c r="D38" s="44">
        <v>16241</v>
      </c>
      <c r="E38" s="44">
        <v>20980</v>
      </c>
      <c r="F38" s="44">
        <v>20417</v>
      </c>
      <c r="G38" s="44">
        <v>19234</v>
      </c>
      <c r="H38" s="44">
        <v>20093</v>
      </c>
      <c r="I38" s="44">
        <v>16084</v>
      </c>
      <c r="J38" s="44">
        <v>17455</v>
      </c>
      <c r="K38" s="44">
        <v>21629</v>
      </c>
      <c r="L38" s="44">
        <v>21471</v>
      </c>
      <c r="M38" s="44">
        <v>23984</v>
      </c>
      <c r="N38" s="44">
        <v>26278</v>
      </c>
      <c r="O38" s="24">
        <f t="shared" si="14"/>
        <v>2168</v>
      </c>
      <c r="P38" s="24">
        <f t="shared" si="4"/>
        <v>1214</v>
      </c>
      <c r="Q38" s="24">
        <f t="shared" si="5"/>
        <v>649</v>
      </c>
      <c r="R38" s="24">
        <f t="shared" si="6"/>
        <v>1054</v>
      </c>
      <c r="S38" s="24">
        <f t="shared" si="7"/>
        <v>4750</v>
      </c>
      <c r="T38" s="24">
        <f t="shared" si="8"/>
        <v>6185</v>
      </c>
      <c r="U38" s="25">
        <f t="shared" si="15"/>
        <v>0.15579189422247772</v>
      </c>
      <c r="V38" s="25">
        <f t="shared" si="9"/>
        <v>7.4749091804691831E-2</v>
      </c>
      <c r="W38" s="25">
        <f t="shared" si="10"/>
        <v>3.0934223069590087E-2</v>
      </c>
      <c r="X38" s="25">
        <f t="shared" si="11"/>
        <v>5.1623646960865945E-2</v>
      </c>
      <c r="Y38" s="25">
        <f t="shared" si="12"/>
        <v>0.246958510970157</v>
      </c>
      <c r="Z38" s="25">
        <f t="shared" si="13"/>
        <v>0.30781864330861491</v>
      </c>
    </row>
    <row r="39" spans="1:26" s="5" customFormat="1" x14ac:dyDescent="0.3">
      <c r="A39" s="10" t="s">
        <v>53</v>
      </c>
      <c r="B39" s="10" t="s">
        <v>54</v>
      </c>
      <c r="C39" s="44">
        <v>6210</v>
      </c>
      <c r="D39" s="44">
        <v>7959</v>
      </c>
      <c r="E39" s="44">
        <v>8139</v>
      </c>
      <c r="F39" s="44">
        <v>11998</v>
      </c>
      <c r="G39" s="44">
        <v>13086</v>
      </c>
      <c r="H39" s="44">
        <v>15106</v>
      </c>
      <c r="I39" s="44">
        <v>8974</v>
      </c>
      <c r="J39" s="44">
        <v>9657</v>
      </c>
      <c r="K39" s="44">
        <v>10680</v>
      </c>
      <c r="L39" s="44">
        <v>10941</v>
      </c>
      <c r="M39" s="44">
        <v>15460</v>
      </c>
      <c r="N39" s="44">
        <v>18747</v>
      </c>
      <c r="O39" s="24">
        <f t="shared" si="14"/>
        <v>2764</v>
      </c>
      <c r="P39" s="24">
        <f t="shared" si="4"/>
        <v>1698</v>
      </c>
      <c r="Q39" s="24">
        <f t="shared" si="5"/>
        <v>2541</v>
      </c>
      <c r="R39" s="24">
        <f t="shared" si="6"/>
        <v>-1057</v>
      </c>
      <c r="S39" s="24">
        <f t="shared" si="7"/>
        <v>2374</v>
      </c>
      <c r="T39" s="24">
        <f t="shared" si="8"/>
        <v>3641</v>
      </c>
      <c r="U39" s="25">
        <f t="shared" si="15"/>
        <v>0.44508856682769726</v>
      </c>
      <c r="V39" s="25">
        <f t="shared" si="9"/>
        <v>0.21334338484734264</v>
      </c>
      <c r="W39" s="25">
        <f t="shared" si="10"/>
        <v>0.3122005160339108</v>
      </c>
      <c r="X39" s="25">
        <f t="shared" si="11"/>
        <v>-8.8098016336056004E-2</v>
      </c>
      <c r="Y39" s="25">
        <f t="shared" si="12"/>
        <v>0.1814152529420755</v>
      </c>
      <c r="Z39" s="25">
        <f t="shared" si="13"/>
        <v>0.24103005428306634</v>
      </c>
    </row>
    <row r="40" spans="1:26" s="5" customFormat="1" x14ac:dyDescent="0.3">
      <c r="A40" s="10" t="s">
        <v>50</v>
      </c>
      <c r="B40" s="42" t="s">
        <v>31</v>
      </c>
      <c r="C40" s="44">
        <v>7277</v>
      </c>
      <c r="D40" s="44">
        <v>8703</v>
      </c>
      <c r="E40" s="44">
        <v>9717</v>
      </c>
      <c r="F40" s="44">
        <v>10836</v>
      </c>
      <c r="G40" s="44">
        <v>17593</v>
      </c>
      <c r="H40" s="44">
        <v>11933</v>
      </c>
      <c r="I40" s="44">
        <v>8439</v>
      </c>
      <c r="J40" s="44">
        <v>7237</v>
      </c>
      <c r="K40" s="44">
        <v>9774</v>
      </c>
      <c r="L40" s="44">
        <v>12263</v>
      </c>
      <c r="M40" s="44">
        <v>18147</v>
      </c>
      <c r="N40" s="44">
        <v>13328</v>
      </c>
      <c r="O40" s="24">
        <f t="shared" si="14"/>
        <v>1162</v>
      </c>
      <c r="P40" s="24">
        <f t="shared" si="4"/>
        <v>-1466</v>
      </c>
      <c r="Q40" s="24">
        <f t="shared" si="5"/>
        <v>57</v>
      </c>
      <c r="R40" s="24">
        <f t="shared" si="6"/>
        <v>1427</v>
      </c>
      <c r="S40" s="24">
        <f t="shared" si="7"/>
        <v>554</v>
      </c>
      <c r="T40" s="24">
        <f t="shared" si="8"/>
        <v>1395</v>
      </c>
      <c r="U40" s="25">
        <f t="shared" si="15"/>
        <v>0.15968118730245981</v>
      </c>
      <c r="V40" s="25">
        <f t="shared" si="9"/>
        <v>-0.16844766172584166</v>
      </c>
      <c r="W40" s="25">
        <f t="shared" si="10"/>
        <v>5.8660080271688789E-3</v>
      </c>
      <c r="X40" s="25">
        <f t="shared" si="11"/>
        <v>0.13169066076042821</v>
      </c>
      <c r="Y40" s="25">
        <f t="shared" si="12"/>
        <v>3.1489797078383445E-2</v>
      </c>
      <c r="Z40" s="25">
        <f t="shared" si="13"/>
        <v>0.11690270677951899</v>
      </c>
    </row>
    <row r="41" spans="1:26" s="5" customFormat="1" x14ac:dyDescent="0.3">
      <c r="A41" s="10" t="s">
        <v>45</v>
      </c>
      <c r="B41" s="42" t="s">
        <v>26</v>
      </c>
      <c r="C41" s="44">
        <v>4846</v>
      </c>
      <c r="D41" s="44">
        <v>5857</v>
      </c>
      <c r="E41" s="44">
        <v>5872</v>
      </c>
      <c r="F41" s="44">
        <v>8411</v>
      </c>
      <c r="G41" s="44">
        <v>10714</v>
      </c>
      <c r="H41" s="44">
        <v>11883</v>
      </c>
      <c r="I41" s="44">
        <v>6613</v>
      </c>
      <c r="J41" s="44">
        <v>6214</v>
      </c>
      <c r="K41" s="44">
        <v>7552</v>
      </c>
      <c r="L41" s="44">
        <v>10131</v>
      </c>
      <c r="M41" s="44">
        <v>12889</v>
      </c>
      <c r="N41" s="44">
        <v>16571</v>
      </c>
      <c r="O41" s="24">
        <f t="shared" si="14"/>
        <v>1767</v>
      </c>
      <c r="P41" s="24">
        <f t="shared" si="4"/>
        <v>357</v>
      </c>
      <c r="Q41" s="24">
        <f t="shared" si="5"/>
        <v>1680</v>
      </c>
      <c r="R41" s="24">
        <f t="shared" si="6"/>
        <v>1720</v>
      </c>
      <c r="S41" s="24">
        <f t="shared" si="7"/>
        <v>2175</v>
      </c>
      <c r="T41" s="24">
        <f t="shared" si="8"/>
        <v>4688</v>
      </c>
      <c r="U41" s="25">
        <f t="shared" si="15"/>
        <v>0.3646306231943871</v>
      </c>
      <c r="V41" s="25">
        <f t="shared" si="9"/>
        <v>6.0952706163564963E-2</v>
      </c>
      <c r="W41" s="25">
        <f t="shared" si="10"/>
        <v>0.28610354223433243</v>
      </c>
      <c r="X41" s="25">
        <f t="shared" si="11"/>
        <v>0.2044941148496017</v>
      </c>
      <c r="Y41" s="25">
        <f t="shared" si="12"/>
        <v>0.20300541347769274</v>
      </c>
      <c r="Z41" s="25">
        <f t="shared" si="13"/>
        <v>0.39451317007489689</v>
      </c>
    </row>
    <row r="42" spans="1:26" s="5" customFormat="1" x14ac:dyDescent="0.3">
      <c r="A42" s="10" t="s">
        <v>38</v>
      </c>
      <c r="B42" s="10" t="s">
        <v>38</v>
      </c>
      <c r="C42" s="44">
        <v>8115</v>
      </c>
      <c r="D42" s="44">
        <v>8766</v>
      </c>
      <c r="E42" s="44">
        <v>6521</v>
      </c>
      <c r="F42" s="44">
        <v>4219</v>
      </c>
      <c r="G42" s="44">
        <v>11313</v>
      </c>
      <c r="H42" s="44">
        <v>19689</v>
      </c>
      <c r="I42" s="44">
        <v>3232</v>
      </c>
      <c r="J42" s="44">
        <v>3973</v>
      </c>
      <c r="K42" s="44">
        <v>5114</v>
      </c>
      <c r="L42" s="44">
        <v>5227</v>
      </c>
      <c r="M42" s="44">
        <v>10647</v>
      </c>
      <c r="N42" s="44">
        <v>15216</v>
      </c>
      <c r="O42" s="24">
        <f t="shared" si="14"/>
        <v>-4883</v>
      </c>
      <c r="P42" s="24">
        <f t="shared" si="4"/>
        <v>-4793</v>
      </c>
      <c r="Q42" s="24">
        <f t="shared" si="5"/>
        <v>-1407</v>
      </c>
      <c r="R42" s="24">
        <f t="shared" si="6"/>
        <v>1008</v>
      </c>
      <c r="S42" s="24">
        <f t="shared" si="7"/>
        <v>-666</v>
      </c>
      <c r="T42" s="24">
        <f t="shared" si="8"/>
        <v>-4473</v>
      </c>
      <c r="U42" s="25">
        <f t="shared" si="15"/>
        <v>-0.60172520024645715</v>
      </c>
      <c r="V42" s="25">
        <f t="shared" si="9"/>
        <v>-0.54677161761350668</v>
      </c>
      <c r="W42" s="25">
        <f t="shared" si="10"/>
        <v>-0.21576445330470786</v>
      </c>
      <c r="X42" s="25">
        <f t="shared" si="11"/>
        <v>0.23891917515999053</v>
      </c>
      <c r="Y42" s="25">
        <f t="shared" si="12"/>
        <v>-5.88703261734288E-2</v>
      </c>
      <c r="Z42" s="25">
        <f t="shared" si="13"/>
        <v>-0.22718269084260248</v>
      </c>
    </row>
    <row r="43" spans="1:26" s="5" customFormat="1" x14ac:dyDescent="0.3">
      <c r="A43" s="10" t="s">
        <v>49</v>
      </c>
      <c r="B43" s="42" t="s">
        <v>30</v>
      </c>
      <c r="C43" s="44">
        <v>2338</v>
      </c>
      <c r="D43" s="44">
        <v>2540</v>
      </c>
      <c r="E43" s="44">
        <v>3040</v>
      </c>
      <c r="F43" s="44">
        <v>4846</v>
      </c>
      <c r="G43" s="44">
        <v>7975</v>
      </c>
      <c r="H43" s="44">
        <v>16143</v>
      </c>
      <c r="I43" s="44">
        <v>2692</v>
      </c>
      <c r="J43" s="44">
        <v>2793</v>
      </c>
      <c r="K43" s="44">
        <v>3328</v>
      </c>
      <c r="L43" s="44">
        <v>4631</v>
      </c>
      <c r="M43" s="44">
        <v>10017</v>
      </c>
      <c r="N43" s="44">
        <v>15382</v>
      </c>
      <c r="O43" s="24">
        <f t="shared" si="14"/>
        <v>354</v>
      </c>
      <c r="P43" s="24">
        <f t="shared" si="4"/>
        <v>253</v>
      </c>
      <c r="Q43" s="24">
        <f t="shared" si="5"/>
        <v>288</v>
      </c>
      <c r="R43" s="24">
        <f t="shared" si="6"/>
        <v>-215</v>
      </c>
      <c r="S43" s="24">
        <f t="shared" si="7"/>
        <v>2042</v>
      </c>
      <c r="T43" s="24">
        <f t="shared" si="8"/>
        <v>-761</v>
      </c>
      <c r="U43" s="25">
        <f t="shared" si="15"/>
        <v>0.15141146278870829</v>
      </c>
      <c r="V43" s="25">
        <f t="shared" si="9"/>
        <v>9.960629921259842E-2</v>
      </c>
      <c r="W43" s="25">
        <f t="shared" si="10"/>
        <v>9.4736842105263161E-2</v>
      </c>
      <c r="X43" s="25">
        <f t="shared" si="11"/>
        <v>-4.436648782501032E-2</v>
      </c>
      <c r="Y43" s="25">
        <f t="shared" si="12"/>
        <v>0.25605015673981191</v>
      </c>
      <c r="Z43" s="25">
        <f t="shared" si="13"/>
        <v>-4.7141175741807595E-2</v>
      </c>
    </row>
    <row r="44" spans="1:26" s="5" customFormat="1" x14ac:dyDescent="0.3">
      <c r="A44" s="10" t="s">
        <v>47</v>
      </c>
      <c r="B44" s="42" t="s">
        <v>28</v>
      </c>
      <c r="C44" s="44">
        <v>2898</v>
      </c>
      <c r="D44" s="44">
        <v>3626</v>
      </c>
      <c r="E44" s="44">
        <v>4845</v>
      </c>
      <c r="F44" s="44">
        <v>5367</v>
      </c>
      <c r="G44" s="44">
        <v>9244</v>
      </c>
      <c r="H44" s="44">
        <v>5754</v>
      </c>
      <c r="I44" s="44">
        <v>4567</v>
      </c>
      <c r="J44" s="44">
        <v>3337</v>
      </c>
      <c r="K44" s="44">
        <v>4685</v>
      </c>
      <c r="L44" s="44">
        <v>6655</v>
      </c>
      <c r="M44" s="44">
        <v>7896</v>
      </c>
      <c r="N44" s="44">
        <v>6943</v>
      </c>
      <c r="O44" s="24">
        <f t="shared" si="14"/>
        <v>1669</v>
      </c>
      <c r="P44" s="24">
        <f t="shared" si="4"/>
        <v>-289</v>
      </c>
      <c r="Q44" s="24">
        <f t="shared" si="5"/>
        <v>-160</v>
      </c>
      <c r="R44" s="24">
        <f t="shared" si="6"/>
        <v>1288</v>
      </c>
      <c r="S44" s="24">
        <f t="shared" si="7"/>
        <v>-1348</v>
      </c>
      <c r="T44" s="24">
        <f t="shared" si="8"/>
        <v>1189</v>
      </c>
      <c r="U44" s="25">
        <f t="shared" si="15"/>
        <v>0.57591442374051072</v>
      </c>
      <c r="V44" s="25">
        <f t="shared" si="9"/>
        <v>-7.9702151130722557E-2</v>
      </c>
      <c r="W44" s="25">
        <f t="shared" si="10"/>
        <v>-3.3023735810113516E-2</v>
      </c>
      <c r="X44" s="25">
        <f t="shared" si="11"/>
        <v>0.23998509409353455</v>
      </c>
      <c r="Y44" s="25">
        <f t="shared" si="12"/>
        <v>-0.14582431847684985</v>
      </c>
      <c r="Z44" s="25">
        <f t="shared" si="13"/>
        <v>0.20663885992353145</v>
      </c>
    </row>
    <row r="45" spans="1:26" s="5" customFormat="1" x14ac:dyDescent="0.3">
      <c r="A45" s="10" t="s">
        <v>48</v>
      </c>
      <c r="B45" s="42" t="s">
        <v>29</v>
      </c>
      <c r="C45" s="44">
        <v>2343</v>
      </c>
      <c r="D45" s="44">
        <v>3000</v>
      </c>
      <c r="E45" s="44">
        <v>3293</v>
      </c>
      <c r="F45" s="44">
        <v>4869</v>
      </c>
      <c r="G45" s="44">
        <v>7710</v>
      </c>
      <c r="H45" s="44">
        <v>7793</v>
      </c>
      <c r="I45" s="44">
        <v>2761</v>
      </c>
      <c r="J45" s="44">
        <v>3201</v>
      </c>
      <c r="K45" s="44">
        <v>3792</v>
      </c>
      <c r="L45" s="44">
        <v>5873</v>
      </c>
      <c r="M45" s="44">
        <v>8310</v>
      </c>
      <c r="N45" s="44">
        <v>9212</v>
      </c>
      <c r="O45" s="24">
        <f t="shared" si="14"/>
        <v>418</v>
      </c>
      <c r="P45" s="24">
        <f t="shared" si="4"/>
        <v>201</v>
      </c>
      <c r="Q45" s="24">
        <f t="shared" si="5"/>
        <v>499</v>
      </c>
      <c r="R45" s="24">
        <f t="shared" si="6"/>
        <v>1004</v>
      </c>
      <c r="S45" s="24">
        <f t="shared" si="7"/>
        <v>600</v>
      </c>
      <c r="T45" s="24">
        <f t="shared" si="8"/>
        <v>1419</v>
      </c>
      <c r="U45" s="25">
        <f t="shared" si="15"/>
        <v>0.17840375586854459</v>
      </c>
      <c r="V45" s="25">
        <f t="shared" si="9"/>
        <v>6.7000000000000004E-2</v>
      </c>
      <c r="W45" s="25">
        <f t="shared" si="10"/>
        <v>0.15153355602793805</v>
      </c>
      <c r="X45" s="25">
        <f t="shared" si="11"/>
        <v>0.20620250564797699</v>
      </c>
      <c r="Y45" s="25">
        <f t="shared" si="12"/>
        <v>7.7821011673151752E-2</v>
      </c>
      <c r="Z45" s="25">
        <f t="shared" si="13"/>
        <v>0.18208648787373283</v>
      </c>
    </row>
    <row r="46" spans="1:26" s="5" customFormat="1" x14ac:dyDescent="0.3">
      <c r="A46" s="10" t="s">
        <v>44</v>
      </c>
      <c r="B46" s="42" t="s">
        <v>25</v>
      </c>
      <c r="C46" s="44">
        <v>6231</v>
      </c>
      <c r="D46" s="44">
        <v>5717</v>
      </c>
      <c r="E46" s="44">
        <v>6848</v>
      </c>
      <c r="F46" s="44">
        <v>8531</v>
      </c>
      <c r="G46" s="44">
        <v>6429</v>
      </c>
      <c r="H46" s="44">
        <v>7949</v>
      </c>
      <c r="I46" s="44">
        <v>3448</v>
      </c>
      <c r="J46" s="44">
        <v>3330</v>
      </c>
      <c r="K46" s="44">
        <v>3622</v>
      </c>
      <c r="L46" s="44">
        <v>5583</v>
      </c>
      <c r="M46" s="44">
        <v>5679</v>
      </c>
      <c r="N46" s="44">
        <v>7236</v>
      </c>
      <c r="O46" s="24">
        <f t="shared" si="14"/>
        <v>-2783</v>
      </c>
      <c r="P46" s="24">
        <f t="shared" si="4"/>
        <v>-2387</v>
      </c>
      <c r="Q46" s="24">
        <f t="shared" si="5"/>
        <v>-3226</v>
      </c>
      <c r="R46" s="24">
        <f t="shared" si="6"/>
        <v>-2948</v>
      </c>
      <c r="S46" s="24">
        <f t="shared" si="7"/>
        <v>-750</v>
      </c>
      <c r="T46" s="24">
        <f t="shared" si="8"/>
        <v>-713</v>
      </c>
      <c r="U46" s="25">
        <f t="shared" si="15"/>
        <v>-0.44663777884769701</v>
      </c>
      <c r="V46" s="25">
        <f t="shared" si="9"/>
        <v>-0.41752667482945599</v>
      </c>
      <c r="W46" s="25">
        <f t="shared" si="10"/>
        <v>-0.47108644859813081</v>
      </c>
      <c r="X46" s="25">
        <f t="shared" si="11"/>
        <v>-0.34556323994842342</v>
      </c>
      <c r="Y46" s="25">
        <f t="shared" si="12"/>
        <v>-0.11665888940737285</v>
      </c>
      <c r="Z46" s="25">
        <f t="shared" si="13"/>
        <v>-8.9696817209711913E-2</v>
      </c>
    </row>
    <row r="47" spans="1:26" s="5" customFormat="1" x14ac:dyDescent="0.3">
      <c r="A47" s="10" t="s">
        <v>42</v>
      </c>
      <c r="B47" s="10" t="s">
        <v>43</v>
      </c>
      <c r="C47" s="44">
        <v>1740</v>
      </c>
      <c r="D47" s="44">
        <v>1950</v>
      </c>
      <c r="E47" s="44">
        <v>3640</v>
      </c>
      <c r="F47" s="44">
        <v>4778</v>
      </c>
      <c r="G47" s="44">
        <v>4565</v>
      </c>
      <c r="H47" s="44">
        <v>10780</v>
      </c>
      <c r="I47" s="44">
        <v>1900</v>
      </c>
      <c r="J47" s="44">
        <v>1704</v>
      </c>
      <c r="K47" s="44">
        <v>2222</v>
      </c>
      <c r="L47" s="44">
        <v>4760</v>
      </c>
      <c r="M47" s="44">
        <v>5356</v>
      </c>
      <c r="N47" s="44">
        <v>9859</v>
      </c>
      <c r="O47" s="24">
        <f t="shared" si="14"/>
        <v>160</v>
      </c>
      <c r="P47" s="24">
        <f t="shared" si="4"/>
        <v>-246</v>
      </c>
      <c r="Q47" s="24">
        <f t="shared" si="5"/>
        <v>-1418</v>
      </c>
      <c r="R47" s="24">
        <f t="shared" si="6"/>
        <v>-18</v>
      </c>
      <c r="S47" s="24">
        <f t="shared" si="7"/>
        <v>791</v>
      </c>
      <c r="T47" s="24">
        <f t="shared" si="8"/>
        <v>-921</v>
      </c>
      <c r="U47" s="25">
        <f t="shared" si="15"/>
        <v>9.1954022988505746E-2</v>
      </c>
      <c r="V47" s="25">
        <f t="shared" si="9"/>
        <v>-0.12615384615384614</v>
      </c>
      <c r="W47" s="25">
        <f t="shared" si="10"/>
        <v>-0.38956043956043956</v>
      </c>
      <c r="X47" s="25">
        <f t="shared" si="11"/>
        <v>-3.7672666387609877E-3</v>
      </c>
      <c r="Y47" s="25">
        <f t="shared" si="12"/>
        <v>0.1732749178532311</v>
      </c>
      <c r="Z47" s="25">
        <f t="shared" si="13"/>
        <v>-8.543599257884972E-2</v>
      </c>
    </row>
    <row r="48" spans="1:26" s="5" customFormat="1" x14ac:dyDescent="0.3">
      <c r="A48" s="10" t="s">
        <v>39</v>
      </c>
      <c r="B48" s="10" t="s">
        <v>39</v>
      </c>
      <c r="C48" s="44">
        <v>1555</v>
      </c>
      <c r="D48" s="44">
        <v>1974</v>
      </c>
      <c r="E48" s="44">
        <v>2319</v>
      </c>
      <c r="F48" s="44">
        <v>2939</v>
      </c>
      <c r="G48" s="44">
        <v>5660</v>
      </c>
      <c r="H48" s="44">
        <v>6882</v>
      </c>
      <c r="I48" s="44">
        <v>2041</v>
      </c>
      <c r="J48" s="44">
        <v>2011</v>
      </c>
      <c r="K48" s="44">
        <v>2779</v>
      </c>
      <c r="L48" s="44">
        <v>3986</v>
      </c>
      <c r="M48" s="44">
        <v>6028</v>
      </c>
      <c r="N48" s="44">
        <v>7323</v>
      </c>
      <c r="O48" s="24">
        <f t="shared" si="14"/>
        <v>486</v>
      </c>
      <c r="P48" s="24">
        <f t="shared" si="4"/>
        <v>37</v>
      </c>
      <c r="Q48" s="24">
        <f t="shared" si="5"/>
        <v>460</v>
      </c>
      <c r="R48" s="24">
        <f t="shared" si="6"/>
        <v>1047</v>
      </c>
      <c r="S48" s="24">
        <f t="shared" si="7"/>
        <v>368</v>
      </c>
      <c r="T48" s="24">
        <f t="shared" si="8"/>
        <v>441</v>
      </c>
      <c r="U48" s="25">
        <f t="shared" si="15"/>
        <v>0.31254019292604501</v>
      </c>
      <c r="V48" s="25">
        <f t="shared" si="9"/>
        <v>1.8743667679837893E-2</v>
      </c>
      <c r="W48" s="25">
        <f t="shared" si="10"/>
        <v>0.19836136265631737</v>
      </c>
      <c r="X48" s="25">
        <f t="shared" si="11"/>
        <v>0.35624362027900647</v>
      </c>
      <c r="Y48" s="25">
        <f t="shared" si="12"/>
        <v>6.5017667844522967E-2</v>
      </c>
      <c r="Z48" s="25">
        <f t="shared" si="13"/>
        <v>6.4080209241499569E-2</v>
      </c>
    </row>
    <row r="49" spans="1:26" s="5" customFormat="1" x14ac:dyDescent="0.3">
      <c r="A49" s="10" t="s">
        <v>58</v>
      </c>
      <c r="B49" s="10" t="s">
        <v>60</v>
      </c>
      <c r="C49" s="44">
        <v>2529</v>
      </c>
      <c r="D49" s="44">
        <v>2218</v>
      </c>
      <c r="E49" s="44">
        <v>2317</v>
      </c>
      <c r="F49" s="44">
        <v>3645</v>
      </c>
      <c r="G49" s="44">
        <v>7250</v>
      </c>
      <c r="H49" s="44">
        <v>6458</v>
      </c>
      <c r="I49" s="44">
        <v>2355</v>
      </c>
      <c r="J49" s="44">
        <v>1642</v>
      </c>
      <c r="K49" s="44">
        <v>2786</v>
      </c>
      <c r="L49" s="44">
        <v>3767</v>
      </c>
      <c r="M49" s="44">
        <v>6697</v>
      </c>
      <c r="N49" s="44">
        <v>6194</v>
      </c>
      <c r="O49" s="24">
        <f t="shared" si="14"/>
        <v>-174</v>
      </c>
      <c r="P49" s="24">
        <f t="shared" si="4"/>
        <v>-576</v>
      </c>
      <c r="Q49" s="24">
        <f t="shared" si="5"/>
        <v>469</v>
      </c>
      <c r="R49" s="24">
        <f t="shared" si="6"/>
        <v>122</v>
      </c>
      <c r="S49" s="24">
        <f t="shared" si="7"/>
        <v>-553</v>
      </c>
      <c r="T49" s="24">
        <f t="shared" si="8"/>
        <v>-264</v>
      </c>
      <c r="U49" s="25">
        <f t="shared" si="15"/>
        <v>-6.8801897983392646E-2</v>
      </c>
      <c r="V49" s="25">
        <f t="shared" si="9"/>
        <v>-0.25969341749323716</v>
      </c>
      <c r="W49" s="25">
        <f t="shared" si="10"/>
        <v>0.20241691842900303</v>
      </c>
      <c r="X49" s="25">
        <f t="shared" si="11"/>
        <v>3.3470507544581619E-2</v>
      </c>
      <c r="Y49" s="25">
        <f t="shared" si="12"/>
        <v>-7.6275862068965514E-2</v>
      </c>
      <c r="Z49" s="25">
        <f t="shared" si="13"/>
        <v>-4.0879529266026636E-2</v>
      </c>
    </row>
    <row r="50" spans="1:26" s="5" customFormat="1" x14ac:dyDescent="0.3">
      <c r="A50" s="10" t="s">
        <v>55</v>
      </c>
      <c r="B50" s="42" t="s">
        <v>34</v>
      </c>
      <c r="C50" s="44">
        <v>1601</v>
      </c>
      <c r="D50" s="44">
        <v>1227</v>
      </c>
      <c r="E50" s="44">
        <v>1770</v>
      </c>
      <c r="F50" s="44">
        <v>2042</v>
      </c>
      <c r="G50" s="44">
        <v>3273</v>
      </c>
      <c r="H50" s="44">
        <v>3098</v>
      </c>
      <c r="I50" s="44">
        <v>1650</v>
      </c>
      <c r="J50" s="44">
        <v>1533</v>
      </c>
      <c r="K50" s="44">
        <v>1826</v>
      </c>
      <c r="L50" s="44">
        <v>2932</v>
      </c>
      <c r="M50" s="44">
        <v>3540</v>
      </c>
      <c r="N50" s="44">
        <v>7256</v>
      </c>
      <c r="O50" s="24">
        <f t="shared" si="14"/>
        <v>49</v>
      </c>
      <c r="P50" s="24">
        <f t="shared" si="4"/>
        <v>306</v>
      </c>
      <c r="Q50" s="24">
        <f t="shared" si="5"/>
        <v>56</v>
      </c>
      <c r="R50" s="24">
        <f t="shared" si="6"/>
        <v>890</v>
      </c>
      <c r="S50" s="24">
        <f t="shared" si="7"/>
        <v>267</v>
      </c>
      <c r="T50" s="24">
        <f t="shared" si="8"/>
        <v>4158</v>
      </c>
      <c r="U50" s="25">
        <f t="shared" si="15"/>
        <v>3.0605871330418487E-2</v>
      </c>
      <c r="V50" s="25">
        <f t="shared" si="9"/>
        <v>0.24938875305623473</v>
      </c>
      <c r="W50" s="25">
        <f t="shared" si="10"/>
        <v>3.1638418079096044E-2</v>
      </c>
      <c r="X50" s="25">
        <f t="shared" si="11"/>
        <v>0.435847208619001</v>
      </c>
      <c r="Y50" s="25">
        <f t="shared" si="12"/>
        <v>8.1576535288725938E-2</v>
      </c>
      <c r="Z50" s="25">
        <f t="shared" si="13"/>
        <v>1.3421562298256939</v>
      </c>
    </row>
    <row r="51" spans="1:26" s="5" customFormat="1" x14ac:dyDescent="0.3">
      <c r="A51" s="10" t="s">
        <v>57</v>
      </c>
      <c r="B51" s="10" t="s">
        <v>59</v>
      </c>
      <c r="C51" s="44">
        <v>799</v>
      </c>
      <c r="D51" s="44">
        <v>1147</v>
      </c>
      <c r="E51" s="44">
        <v>1079</v>
      </c>
      <c r="F51" s="44">
        <v>1391</v>
      </c>
      <c r="G51" s="44">
        <v>3662</v>
      </c>
      <c r="H51" s="44">
        <v>4589</v>
      </c>
      <c r="I51" s="44">
        <v>1028</v>
      </c>
      <c r="J51" s="44">
        <v>1442</v>
      </c>
      <c r="K51" s="44">
        <v>1184</v>
      </c>
      <c r="L51" s="44">
        <v>1926</v>
      </c>
      <c r="M51" s="44">
        <v>4758</v>
      </c>
      <c r="N51" s="44">
        <v>5334</v>
      </c>
      <c r="O51" s="24">
        <f t="shared" si="14"/>
        <v>229</v>
      </c>
      <c r="P51" s="24">
        <f t="shared" si="4"/>
        <v>295</v>
      </c>
      <c r="Q51" s="24">
        <f t="shared" si="5"/>
        <v>105</v>
      </c>
      <c r="R51" s="24">
        <f t="shared" si="6"/>
        <v>535</v>
      </c>
      <c r="S51" s="24">
        <f t="shared" si="7"/>
        <v>1096</v>
      </c>
      <c r="T51" s="24">
        <f t="shared" si="8"/>
        <v>745</v>
      </c>
      <c r="U51" s="25">
        <f t="shared" si="15"/>
        <v>0.28660826032540676</v>
      </c>
      <c r="V51" s="25">
        <f t="shared" si="9"/>
        <v>0.25719267654751526</v>
      </c>
      <c r="W51" s="25">
        <f t="shared" si="10"/>
        <v>9.7312326227988882E-2</v>
      </c>
      <c r="X51" s="25">
        <f t="shared" si="11"/>
        <v>0.38461538461538464</v>
      </c>
      <c r="Y51" s="25">
        <f t="shared" si="12"/>
        <v>0.29929000546149648</v>
      </c>
      <c r="Z51" s="25">
        <f t="shared" si="13"/>
        <v>0.16234473741555894</v>
      </c>
    </row>
    <row r="52" spans="1:26" s="5" customFormat="1" x14ac:dyDescent="0.3">
      <c r="A52" s="42" t="s">
        <v>23</v>
      </c>
      <c r="B52" s="42" t="s">
        <v>23</v>
      </c>
      <c r="C52" s="44">
        <v>846</v>
      </c>
      <c r="D52" s="44">
        <v>1066</v>
      </c>
      <c r="E52" s="44">
        <v>1213</v>
      </c>
      <c r="F52" s="44">
        <v>1815</v>
      </c>
      <c r="G52" s="44">
        <v>2683</v>
      </c>
      <c r="H52" s="44">
        <v>3062</v>
      </c>
      <c r="I52" s="44">
        <v>949</v>
      </c>
      <c r="J52" s="44">
        <v>809</v>
      </c>
      <c r="K52" s="44">
        <v>906</v>
      </c>
      <c r="L52" s="44">
        <v>1525</v>
      </c>
      <c r="M52" s="44">
        <v>2270</v>
      </c>
      <c r="N52" s="44">
        <v>3482</v>
      </c>
      <c r="O52" s="24">
        <f t="shared" si="14"/>
        <v>103</v>
      </c>
      <c r="P52" s="24">
        <f t="shared" si="4"/>
        <v>-257</v>
      </c>
      <c r="Q52" s="24">
        <f t="shared" si="5"/>
        <v>-307</v>
      </c>
      <c r="R52" s="24">
        <f t="shared" si="6"/>
        <v>-290</v>
      </c>
      <c r="S52" s="24">
        <f t="shared" si="7"/>
        <v>-413</v>
      </c>
      <c r="T52" s="24">
        <f t="shared" si="8"/>
        <v>420</v>
      </c>
      <c r="U52" s="25">
        <f t="shared" si="15"/>
        <v>0.12174940898345153</v>
      </c>
      <c r="V52" s="25">
        <f t="shared" si="9"/>
        <v>-0.24108818011257035</v>
      </c>
      <c r="W52" s="25">
        <f t="shared" si="10"/>
        <v>-0.25309150865622426</v>
      </c>
      <c r="X52" s="25">
        <f t="shared" si="11"/>
        <v>-0.15977961432506887</v>
      </c>
      <c r="Y52" s="25">
        <f t="shared" si="12"/>
        <v>-0.15393216548639582</v>
      </c>
      <c r="Z52" s="25">
        <f t="shared" si="13"/>
        <v>0.13716525146962769</v>
      </c>
    </row>
    <row r="73" spans="1:1" x14ac:dyDescent="0.3">
      <c r="A73" s="2"/>
    </row>
    <row r="76" spans="1:1" x14ac:dyDescent="0.3">
      <c r="A76" s="2"/>
    </row>
    <row r="80" spans="1:1" x14ac:dyDescent="0.3">
      <c r="A80" s="2"/>
    </row>
    <row r="87" spans="1:1" x14ac:dyDescent="0.3">
      <c r="A87" s="2"/>
    </row>
  </sheetData>
  <conditionalFormatting sqref="O6:Z7 O9:Z26 U8:Z8">
    <cfRule type="cellIs" dxfId="52" priority="4" operator="lessThan">
      <formula>0</formula>
    </cfRule>
  </conditionalFormatting>
  <conditionalFormatting sqref="O7:T7 O9:T26">
    <cfRule type="colorScale" priority="3">
      <colorScale>
        <cfvo type="min"/>
        <cfvo type="max"/>
        <color rgb="FFFFEF9C"/>
        <color rgb="FF63BE7B"/>
      </colorScale>
    </cfRule>
  </conditionalFormatting>
  <conditionalFormatting sqref="O32:Z33 O35:Z52 U34:Z34">
    <cfRule type="cellIs" dxfId="51" priority="2" operator="lessThan">
      <formula>0</formula>
    </cfRule>
  </conditionalFormatting>
  <conditionalFormatting sqref="O33:T33 O35:T5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pane xSplit="1" topLeftCell="W1" activePane="topRight" state="frozen"/>
      <selection pane="topRight" activeCell="AE8" sqref="AE8"/>
    </sheetView>
  </sheetViews>
  <sheetFormatPr defaultRowHeight="14.4" x14ac:dyDescent="0.3"/>
  <cols>
    <col min="1" max="1" width="11.21875" style="68" customWidth="1"/>
    <col min="2" max="3" width="8.88671875" style="69"/>
    <col min="4" max="5" width="7.21875" style="68" customWidth="1"/>
    <col min="6" max="6" width="3" style="88" customWidth="1"/>
    <col min="7" max="18" width="7.6640625" style="69" customWidth="1"/>
    <col min="19" max="30" width="7.109375" style="68" customWidth="1"/>
    <col min="31" max="16384" width="8.88671875" style="68"/>
  </cols>
  <sheetData>
    <row r="1" spans="1:30" x14ac:dyDescent="0.3">
      <c r="A1" s="6" t="s">
        <v>61</v>
      </c>
      <c r="B1" s="91"/>
      <c r="C1" s="91"/>
      <c r="D1" s="91"/>
      <c r="E1" s="91"/>
      <c r="F1" s="91"/>
    </row>
    <row r="2" spans="1:30" x14ac:dyDescent="0.3">
      <c r="A2" s="8" t="s">
        <v>63</v>
      </c>
      <c r="B2" s="91"/>
      <c r="C2" s="91"/>
      <c r="D2" s="91"/>
      <c r="E2" s="92" t="s">
        <v>108</v>
      </c>
      <c r="F2" s="91"/>
    </row>
    <row r="3" spans="1:30" x14ac:dyDescent="0.3">
      <c r="B3" s="72"/>
      <c r="C3" s="72"/>
      <c r="F3" s="89"/>
      <c r="G3" s="77" t="s">
        <v>64</v>
      </c>
      <c r="H3" s="77" t="s">
        <v>65</v>
      </c>
      <c r="I3" s="77" t="s">
        <v>66</v>
      </c>
      <c r="J3" s="78" t="s">
        <v>67</v>
      </c>
      <c r="K3" s="79" t="s">
        <v>68</v>
      </c>
      <c r="L3" s="77" t="s">
        <v>69</v>
      </c>
      <c r="M3" s="82" t="s">
        <v>64</v>
      </c>
      <c r="N3" s="82" t="s">
        <v>65</v>
      </c>
      <c r="O3" s="82" t="s">
        <v>66</v>
      </c>
      <c r="P3" s="83" t="s">
        <v>67</v>
      </c>
      <c r="Q3" s="84" t="s">
        <v>68</v>
      </c>
      <c r="R3" s="85" t="s">
        <v>69</v>
      </c>
      <c r="S3" s="106" t="s">
        <v>88</v>
      </c>
      <c r="T3" s="106"/>
      <c r="U3" s="106"/>
      <c r="V3" s="106"/>
      <c r="W3" s="106"/>
      <c r="X3" s="106"/>
      <c r="Y3" s="106" t="s">
        <v>88</v>
      </c>
      <c r="Z3" s="106"/>
      <c r="AA3" s="106"/>
      <c r="AB3" s="106"/>
      <c r="AC3" s="106"/>
      <c r="AD3" s="106"/>
    </row>
    <row r="4" spans="1:30" x14ac:dyDescent="0.3">
      <c r="A4" s="93"/>
      <c r="B4" s="71" t="s">
        <v>70</v>
      </c>
      <c r="C4" s="73"/>
      <c r="D4" s="107" t="s">
        <v>88</v>
      </c>
      <c r="E4" s="108"/>
      <c r="F4" s="89"/>
      <c r="G4" s="78" t="s">
        <v>0</v>
      </c>
      <c r="H4" s="78" t="s">
        <v>1</v>
      </c>
      <c r="I4" s="78" t="s">
        <v>2</v>
      </c>
      <c r="J4" s="78" t="s">
        <v>3</v>
      </c>
      <c r="K4" s="78" t="s">
        <v>4</v>
      </c>
      <c r="L4" s="78" t="s">
        <v>5</v>
      </c>
      <c r="M4" s="83" t="s">
        <v>0</v>
      </c>
      <c r="N4" s="83" t="s">
        <v>1</v>
      </c>
      <c r="O4" s="83" t="s">
        <v>2</v>
      </c>
      <c r="P4" s="83" t="s">
        <v>3</v>
      </c>
      <c r="Q4" s="83" t="s">
        <v>4</v>
      </c>
      <c r="R4" s="83" t="s">
        <v>5</v>
      </c>
      <c r="S4" s="64" t="s">
        <v>64</v>
      </c>
      <c r="T4" s="64" t="s">
        <v>65</v>
      </c>
      <c r="U4" s="64" t="s">
        <v>66</v>
      </c>
      <c r="V4" s="66" t="s">
        <v>67</v>
      </c>
      <c r="W4" s="61" t="s">
        <v>68</v>
      </c>
      <c r="X4" s="67" t="s">
        <v>69</v>
      </c>
      <c r="Y4" s="64" t="s">
        <v>64</v>
      </c>
      <c r="Z4" s="64" t="s">
        <v>65</v>
      </c>
      <c r="AA4" s="64" t="s">
        <v>66</v>
      </c>
      <c r="AB4" s="66" t="s">
        <v>67</v>
      </c>
      <c r="AC4" s="61" t="s">
        <v>68</v>
      </c>
      <c r="AD4" s="67" t="s">
        <v>69</v>
      </c>
    </row>
    <row r="5" spans="1:30" x14ac:dyDescent="0.3">
      <c r="A5" s="93"/>
      <c r="B5" s="74" t="s">
        <v>20</v>
      </c>
      <c r="C5" s="74" t="s">
        <v>21</v>
      </c>
      <c r="D5" s="109"/>
      <c r="E5" s="110"/>
      <c r="F5" s="89"/>
      <c r="G5" s="80" t="s">
        <v>20</v>
      </c>
      <c r="H5" s="80" t="s">
        <v>20</v>
      </c>
      <c r="I5" s="80" t="s">
        <v>20</v>
      </c>
      <c r="J5" s="80" t="s">
        <v>20</v>
      </c>
      <c r="K5" s="80" t="s">
        <v>20</v>
      </c>
      <c r="L5" s="80" t="s">
        <v>20</v>
      </c>
      <c r="M5" s="86" t="s">
        <v>21</v>
      </c>
      <c r="N5" s="86" t="s">
        <v>21</v>
      </c>
      <c r="O5" s="86" t="s">
        <v>21</v>
      </c>
      <c r="P5" s="86" t="s">
        <v>21</v>
      </c>
      <c r="Q5" s="86" t="s">
        <v>21</v>
      </c>
      <c r="R5" s="86" t="s">
        <v>21</v>
      </c>
      <c r="S5" s="43" t="s">
        <v>0</v>
      </c>
      <c r="T5" s="43" t="s">
        <v>1</v>
      </c>
      <c r="U5" s="43" t="s">
        <v>2</v>
      </c>
      <c r="V5" s="43" t="s">
        <v>3</v>
      </c>
      <c r="W5" s="43" t="s">
        <v>4</v>
      </c>
      <c r="X5" s="43" t="s">
        <v>5</v>
      </c>
      <c r="Y5" s="57" t="s">
        <v>0</v>
      </c>
      <c r="Z5" s="57" t="s">
        <v>1</v>
      </c>
      <c r="AA5" s="57" t="s">
        <v>2</v>
      </c>
      <c r="AB5" s="57" t="s">
        <v>3</v>
      </c>
      <c r="AC5" s="57" t="s">
        <v>4</v>
      </c>
      <c r="AD5" s="57" t="s">
        <v>5</v>
      </c>
    </row>
    <row r="6" spans="1:30" x14ac:dyDescent="0.3">
      <c r="A6" s="61" t="s">
        <v>22</v>
      </c>
      <c r="B6" s="62">
        <v>1060306</v>
      </c>
      <c r="C6" s="62">
        <v>1122750</v>
      </c>
      <c r="D6" s="44">
        <f t="shared" ref="D6" si="0">C6-B6</f>
        <v>62444</v>
      </c>
      <c r="E6" s="70">
        <f t="shared" ref="E6" si="1">(C6-B6)/B6</f>
        <v>5.8892432939170389E-2</v>
      </c>
      <c r="F6" s="90"/>
      <c r="G6" s="81">
        <v>147386</v>
      </c>
      <c r="H6" s="81">
        <v>155502</v>
      </c>
      <c r="I6" s="81">
        <v>175597</v>
      </c>
      <c r="J6" s="81">
        <v>170601</v>
      </c>
      <c r="K6" s="81">
        <v>169959</v>
      </c>
      <c r="L6" s="81">
        <v>241261</v>
      </c>
      <c r="M6" s="87">
        <v>155230</v>
      </c>
      <c r="N6" s="87">
        <v>171453</v>
      </c>
      <c r="O6" s="87">
        <v>174655</v>
      </c>
      <c r="P6" s="87">
        <v>175689</v>
      </c>
      <c r="Q6" s="87">
        <v>181785</v>
      </c>
      <c r="R6" s="87">
        <v>263938</v>
      </c>
      <c r="S6" s="102">
        <f t="shared" ref="S6:X6" si="2">M6-G6</f>
        <v>7844</v>
      </c>
      <c r="T6" s="102">
        <f t="shared" si="2"/>
        <v>15951</v>
      </c>
      <c r="U6" s="102">
        <f t="shared" si="2"/>
        <v>-942</v>
      </c>
      <c r="V6" s="102">
        <f t="shared" si="2"/>
        <v>5088</v>
      </c>
      <c r="W6" s="102">
        <f t="shared" si="2"/>
        <v>11826</v>
      </c>
      <c r="X6" s="102">
        <f t="shared" si="2"/>
        <v>22677</v>
      </c>
      <c r="Y6" s="25">
        <f t="shared" ref="Y6:AD6" si="3">(M6-G6)/G6</f>
        <v>5.322079437667078E-2</v>
      </c>
      <c r="Z6" s="27">
        <f t="shared" si="3"/>
        <v>0.10257745881081916</v>
      </c>
      <c r="AA6" s="25">
        <f t="shared" si="3"/>
        <v>-5.3645563420787372E-3</v>
      </c>
      <c r="AB6" s="25">
        <f t="shared" si="3"/>
        <v>2.9823975240473387E-2</v>
      </c>
      <c r="AC6" s="25">
        <f t="shared" si="3"/>
        <v>6.9581487299878203E-2</v>
      </c>
      <c r="AD6" s="27">
        <f t="shared" si="3"/>
        <v>9.3993641740687472E-2</v>
      </c>
    </row>
    <row r="7" spans="1:30" x14ac:dyDescent="0.3">
      <c r="A7" s="61" t="s">
        <v>87</v>
      </c>
      <c r="B7" s="62">
        <v>210443</v>
      </c>
      <c r="C7" s="62">
        <v>217892</v>
      </c>
      <c r="D7" s="44">
        <f t="shared" ref="D7:D24" si="4">C7-B7</f>
        <v>7449</v>
      </c>
      <c r="E7" s="70">
        <f t="shared" ref="E7:E24" si="5">(C7-B7)/B7</f>
        <v>3.5396758267084195E-2</v>
      </c>
      <c r="F7" s="90"/>
      <c r="G7" s="81">
        <v>31460</v>
      </c>
      <c r="H7" s="81">
        <v>30121</v>
      </c>
      <c r="I7" s="81">
        <v>35419</v>
      </c>
      <c r="J7" s="81">
        <v>39312</v>
      </c>
      <c r="K7" s="81">
        <v>36303</v>
      </c>
      <c r="L7" s="81">
        <v>37828</v>
      </c>
      <c r="M7" s="87">
        <v>35022</v>
      </c>
      <c r="N7" s="87">
        <v>32565</v>
      </c>
      <c r="O7" s="87">
        <v>35525</v>
      </c>
      <c r="P7" s="87">
        <v>39282</v>
      </c>
      <c r="Q7" s="87">
        <v>39746</v>
      </c>
      <c r="R7" s="87">
        <v>35752</v>
      </c>
      <c r="S7" s="102">
        <f t="shared" ref="S7:S24" si="6">M7-G7</f>
        <v>3562</v>
      </c>
      <c r="T7" s="102">
        <f t="shared" ref="T7:T24" si="7">N7-H7</f>
        <v>2444</v>
      </c>
      <c r="U7" s="102">
        <f t="shared" ref="U7:U24" si="8">O7-I7</f>
        <v>106</v>
      </c>
      <c r="V7" s="102">
        <f t="shared" ref="V7:V24" si="9">P7-J7</f>
        <v>-30</v>
      </c>
      <c r="W7" s="102">
        <f t="shared" ref="W7:W24" si="10">Q7-K7</f>
        <v>3443</v>
      </c>
      <c r="X7" s="102">
        <f t="shared" ref="X7:X24" si="11">R7-L7</f>
        <v>-2076</v>
      </c>
      <c r="Y7" s="25">
        <f t="shared" ref="Y7:Y24" si="12">(M7-G7)/G7</f>
        <v>0.11322314049586776</v>
      </c>
      <c r="Z7" s="27">
        <f t="shared" ref="Z7:Z24" si="13">(N7-H7)/H7</f>
        <v>8.1139404402244278E-2</v>
      </c>
      <c r="AA7" s="25">
        <f t="shared" ref="AA7:AA24" si="14">(O7-I7)/I7</f>
        <v>2.9927440074536266E-3</v>
      </c>
      <c r="AB7" s="25">
        <f t="shared" ref="AB7:AB24" si="15">(P7-J7)/J7</f>
        <v>-7.6312576312576313E-4</v>
      </c>
      <c r="AC7" s="25">
        <f t="shared" ref="AC7:AC24" si="16">(Q7-K7)/K7</f>
        <v>9.4840646778503152E-2</v>
      </c>
      <c r="AD7" s="27">
        <f t="shared" ref="AD7:AD24" si="17">(R7-L7)/L7</f>
        <v>-5.4879983081315427E-2</v>
      </c>
    </row>
    <row r="8" spans="1:30" x14ac:dyDescent="0.3">
      <c r="A8" s="61" t="s">
        <v>97</v>
      </c>
      <c r="B8" s="62">
        <v>155715</v>
      </c>
      <c r="C8" s="62">
        <v>172691</v>
      </c>
      <c r="D8" s="44">
        <f t="shared" si="4"/>
        <v>16976</v>
      </c>
      <c r="E8" s="70">
        <f t="shared" si="5"/>
        <v>0.10901968339594773</v>
      </c>
      <c r="F8" s="90"/>
      <c r="G8" s="81">
        <v>22246</v>
      </c>
      <c r="H8" s="81">
        <v>24609</v>
      </c>
      <c r="I8" s="81">
        <v>28267</v>
      </c>
      <c r="J8" s="81">
        <v>27057</v>
      </c>
      <c r="K8" s="81">
        <v>21351</v>
      </c>
      <c r="L8" s="81">
        <v>32185</v>
      </c>
      <c r="M8" s="87">
        <v>22321</v>
      </c>
      <c r="N8" s="87">
        <v>28879</v>
      </c>
      <c r="O8" s="87">
        <v>30969</v>
      </c>
      <c r="P8" s="87">
        <v>25357</v>
      </c>
      <c r="Q8" s="87">
        <v>24319</v>
      </c>
      <c r="R8" s="87">
        <v>40846</v>
      </c>
      <c r="S8" s="102">
        <f t="shared" si="6"/>
        <v>75</v>
      </c>
      <c r="T8" s="102">
        <f t="shared" si="7"/>
        <v>4270</v>
      </c>
      <c r="U8" s="102">
        <f t="shared" si="8"/>
        <v>2702</v>
      </c>
      <c r="V8" s="102">
        <f t="shared" si="9"/>
        <v>-1700</v>
      </c>
      <c r="W8" s="102">
        <f t="shared" si="10"/>
        <v>2968</v>
      </c>
      <c r="X8" s="102">
        <f t="shared" si="11"/>
        <v>8661</v>
      </c>
      <c r="Y8" s="25">
        <f t="shared" si="12"/>
        <v>3.3713926099073993E-3</v>
      </c>
      <c r="Z8" s="27">
        <f t="shared" si="13"/>
        <v>0.1735137551302369</v>
      </c>
      <c r="AA8" s="25">
        <f t="shared" si="14"/>
        <v>9.5588495418686095E-2</v>
      </c>
      <c r="AB8" s="25">
        <f t="shared" si="15"/>
        <v>-6.2830321173818232E-2</v>
      </c>
      <c r="AC8" s="25">
        <f t="shared" si="16"/>
        <v>0.13900988244110346</v>
      </c>
      <c r="AD8" s="27">
        <f t="shared" si="17"/>
        <v>0.26910051266117757</v>
      </c>
    </row>
    <row r="9" spans="1:30" x14ac:dyDescent="0.3">
      <c r="A9" s="61" t="s">
        <v>85</v>
      </c>
      <c r="B9" s="62">
        <v>129829</v>
      </c>
      <c r="C9" s="62">
        <v>141480</v>
      </c>
      <c r="D9" s="44">
        <f t="shared" si="4"/>
        <v>11651</v>
      </c>
      <c r="E9" s="70">
        <f t="shared" si="5"/>
        <v>8.9741121013024824E-2</v>
      </c>
      <c r="F9" s="90"/>
      <c r="G9" s="81">
        <v>19956</v>
      </c>
      <c r="H9" s="81">
        <v>22411</v>
      </c>
      <c r="I9" s="81">
        <v>26006</v>
      </c>
      <c r="J9" s="81">
        <v>24602</v>
      </c>
      <c r="K9" s="81">
        <v>16736</v>
      </c>
      <c r="L9" s="81">
        <v>20118</v>
      </c>
      <c r="M9" s="87">
        <v>19117</v>
      </c>
      <c r="N9" s="87">
        <v>26445</v>
      </c>
      <c r="O9" s="87">
        <v>28215</v>
      </c>
      <c r="P9" s="87">
        <v>22565</v>
      </c>
      <c r="Q9" s="87">
        <v>18253</v>
      </c>
      <c r="R9" s="87">
        <v>26885</v>
      </c>
      <c r="S9" s="102">
        <f t="shared" si="6"/>
        <v>-839</v>
      </c>
      <c r="T9" s="102">
        <f t="shared" si="7"/>
        <v>4034</v>
      </c>
      <c r="U9" s="102">
        <f t="shared" si="8"/>
        <v>2209</v>
      </c>
      <c r="V9" s="102">
        <f t="shared" si="9"/>
        <v>-2037</v>
      </c>
      <c r="W9" s="102">
        <f t="shared" si="10"/>
        <v>1517</v>
      </c>
      <c r="X9" s="102">
        <f t="shared" si="11"/>
        <v>6767</v>
      </c>
      <c r="Y9" s="25">
        <f t="shared" si="12"/>
        <v>-4.2042493485668471E-2</v>
      </c>
      <c r="Z9" s="27">
        <f t="shared" si="13"/>
        <v>0.18000089241890144</v>
      </c>
      <c r="AA9" s="25">
        <f t="shared" si="14"/>
        <v>8.4941936476197799E-2</v>
      </c>
      <c r="AB9" s="25">
        <f t="shared" si="15"/>
        <v>-8.2798146492155111E-2</v>
      </c>
      <c r="AC9" s="25">
        <f t="shared" si="16"/>
        <v>9.0642925430210325E-2</v>
      </c>
      <c r="AD9" s="27">
        <f t="shared" si="17"/>
        <v>0.33636544388110151</v>
      </c>
    </row>
    <row r="10" spans="1:30" x14ac:dyDescent="0.3">
      <c r="A10" s="61" t="s">
        <v>100</v>
      </c>
      <c r="B10" s="62">
        <v>136033</v>
      </c>
      <c r="C10" s="62">
        <v>137241</v>
      </c>
      <c r="D10" s="44">
        <f t="shared" si="4"/>
        <v>1208</v>
      </c>
      <c r="E10" s="70">
        <f t="shared" si="5"/>
        <v>8.8801981872045754E-3</v>
      </c>
      <c r="F10" s="90"/>
      <c r="G10" s="81">
        <v>20550</v>
      </c>
      <c r="H10" s="81">
        <v>21827</v>
      </c>
      <c r="I10" s="81">
        <v>22959</v>
      </c>
      <c r="J10" s="81">
        <v>24908</v>
      </c>
      <c r="K10" s="81">
        <v>21842</v>
      </c>
      <c r="L10" s="81">
        <v>23947</v>
      </c>
      <c r="M10" s="87">
        <v>21106</v>
      </c>
      <c r="N10" s="87">
        <v>21278</v>
      </c>
      <c r="O10" s="87">
        <v>24725</v>
      </c>
      <c r="P10" s="87">
        <v>23602</v>
      </c>
      <c r="Q10" s="87">
        <v>21927</v>
      </c>
      <c r="R10" s="87">
        <v>24603</v>
      </c>
      <c r="S10" s="102">
        <f t="shared" si="6"/>
        <v>556</v>
      </c>
      <c r="T10" s="102">
        <f t="shared" si="7"/>
        <v>-549</v>
      </c>
      <c r="U10" s="102">
        <f t="shared" si="8"/>
        <v>1766</v>
      </c>
      <c r="V10" s="102">
        <f t="shared" si="9"/>
        <v>-1306</v>
      </c>
      <c r="W10" s="102">
        <f t="shared" si="10"/>
        <v>85</v>
      </c>
      <c r="X10" s="102">
        <f t="shared" si="11"/>
        <v>656</v>
      </c>
      <c r="Y10" s="25">
        <f t="shared" si="12"/>
        <v>2.705596107055961E-2</v>
      </c>
      <c r="Z10" s="27">
        <f t="shared" si="13"/>
        <v>-2.5152334264901269E-2</v>
      </c>
      <c r="AA10" s="25">
        <f t="shared" si="14"/>
        <v>7.6919726468922867E-2</v>
      </c>
      <c r="AB10" s="25">
        <f t="shared" si="15"/>
        <v>-5.2432953268026335E-2</v>
      </c>
      <c r="AC10" s="25">
        <f t="shared" si="16"/>
        <v>3.8915850196868419E-3</v>
      </c>
      <c r="AD10" s="27">
        <f t="shared" si="17"/>
        <v>2.7393828036914855E-2</v>
      </c>
    </row>
    <row r="11" spans="1:30" x14ac:dyDescent="0.3">
      <c r="A11" s="61" t="s">
        <v>86</v>
      </c>
      <c r="B11" s="62">
        <v>117996</v>
      </c>
      <c r="C11" s="62">
        <v>121834</v>
      </c>
      <c r="D11" s="44">
        <f t="shared" si="4"/>
        <v>3838</v>
      </c>
      <c r="E11" s="70">
        <f t="shared" si="5"/>
        <v>3.25265263229262E-2</v>
      </c>
      <c r="F11" s="90"/>
      <c r="G11" s="81">
        <v>18830</v>
      </c>
      <c r="H11" s="81">
        <v>19588</v>
      </c>
      <c r="I11" s="81">
        <v>20714</v>
      </c>
      <c r="J11" s="81">
        <v>22335</v>
      </c>
      <c r="K11" s="81">
        <v>17797</v>
      </c>
      <c r="L11" s="81">
        <v>18732</v>
      </c>
      <c r="M11" s="87">
        <v>19413</v>
      </c>
      <c r="N11" s="87">
        <v>19532</v>
      </c>
      <c r="O11" s="87">
        <v>22815</v>
      </c>
      <c r="P11" s="87">
        <v>21535</v>
      </c>
      <c r="Q11" s="87">
        <v>18546</v>
      </c>
      <c r="R11" s="87">
        <v>19993</v>
      </c>
      <c r="S11" s="102">
        <f t="shared" si="6"/>
        <v>583</v>
      </c>
      <c r="T11" s="102">
        <f t="shared" si="7"/>
        <v>-56</v>
      </c>
      <c r="U11" s="102">
        <f t="shared" si="8"/>
        <v>2101</v>
      </c>
      <c r="V11" s="102">
        <f t="shared" si="9"/>
        <v>-800</v>
      </c>
      <c r="W11" s="102">
        <f t="shared" si="10"/>
        <v>749</v>
      </c>
      <c r="X11" s="102">
        <f t="shared" si="11"/>
        <v>1261</v>
      </c>
      <c r="Y11" s="25">
        <f t="shared" si="12"/>
        <v>3.0961232076473711E-2</v>
      </c>
      <c r="Z11" s="27">
        <f t="shared" si="13"/>
        <v>-2.8588931999183175E-3</v>
      </c>
      <c r="AA11" s="25">
        <f t="shared" si="14"/>
        <v>0.10142898522738245</v>
      </c>
      <c r="AB11" s="25">
        <f t="shared" si="15"/>
        <v>-3.5818222520707411E-2</v>
      </c>
      <c r="AC11" s="25">
        <f t="shared" si="16"/>
        <v>4.2085744788447489E-2</v>
      </c>
      <c r="AD11" s="27">
        <f t="shared" si="17"/>
        <v>6.7317958573563957E-2</v>
      </c>
    </row>
    <row r="12" spans="1:30" x14ac:dyDescent="0.3">
      <c r="A12" s="61" t="s">
        <v>91</v>
      </c>
      <c r="B12" s="62">
        <v>109684</v>
      </c>
      <c r="C12" s="62">
        <v>118144</v>
      </c>
      <c r="D12" s="44">
        <f t="shared" si="4"/>
        <v>8460</v>
      </c>
      <c r="E12" s="70">
        <f t="shared" si="5"/>
        <v>7.7130666277670401E-2</v>
      </c>
      <c r="F12" s="90"/>
      <c r="G12" s="81">
        <v>14552</v>
      </c>
      <c r="H12" s="81">
        <v>16310</v>
      </c>
      <c r="I12" s="81">
        <v>17774</v>
      </c>
      <c r="J12" s="81">
        <v>17950</v>
      </c>
      <c r="K12" s="81">
        <v>18153</v>
      </c>
      <c r="L12" s="81">
        <v>24945</v>
      </c>
      <c r="M12" s="87">
        <v>17140</v>
      </c>
      <c r="N12" s="87">
        <v>19229</v>
      </c>
      <c r="O12" s="87">
        <v>17947</v>
      </c>
      <c r="P12" s="87">
        <v>20775</v>
      </c>
      <c r="Q12" s="87">
        <v>18267</v>
      </c>
      <c r="R12" s="87">
        <v>24786</v>
      </c>
      <c r="S12" s="102">
        <f t="shared" si="6"/>
        <v>2588</v>
      </c>
      <c r="T12" s="102">
        <f t="shared" si="7"/>
        <v>2919</v>
      </c>
      <c r="U12" s="102">
        <f t="shared" si="8"/>
        <v>173</v>
      </c>
      <c r="V12" s="102">
        <f t="shared" si="9"/>
        <v>2825</v>
      </c>
      <c r="W12" s="102">
        <f t="shared" si="10"/>
        <v>114</v>
      </c>
      <c r="X12" s="102">
        <f t="shared" si="11"/>
        <v>-159</v>
      </c>
      <c r="Y12" s="25">
        <f t="shared" si="12"/>
        <v>0.17784496976360636</v>
      </c>
      <c r="Z12" s="27">
        <f t="shared" si="13"/>
        <v>0.17896995708154506</v>
      </c>
      <c r="AA12" s="25">
        <f t="shared" si="14"/>
        <v>9.7333183301451555E-3</v>
      </c>
      <c r="AB12" s="25">
        <f t="shared" si="15"/>
        <v>0.1573816155988858</v>
      </c>
      <c r="AC12" s="25">
        <f t="shared" si="16"/>
        <v>6.2799537266567508E-3</v>
      </c>
      <c r="AD12" s="27">
        <f t="shared" si="17"/>
        <v>-6.3740228502705953E-3</v>
      </c>
    </row>
    <row r="13" spans="1:30" x14ac:dyDescent="0.3">
      <c r="A13" s="61" t="s">
        <v>89</v>
      </c>
      <c r="B13" s="62">
        <v>80295</v>
      </c>
      <c r="C13" s="62">
        <v>80728</v>
      </c>
      <c r="D13" s="44">
        <f t="shared" si="4"/>
        <v>433</v>
      </c>
      <c r="E13" s="70">
        <f t="shared" si="5"/>
        <v>5.3926147331714303E-3</v>
      </c>
      <c r="F13" s="90"/>
      <c r="G13" s="81">
        <v>10232</v>
      </c>
      <c r="H13" s="81">
        <v>11746</v>
      </c>
      <c r="I13" s="81">
        <v>12207</v>
      </c>
      <c r="J13" s="81">
        <v>12694</v>
      </c>
      <c r="K13" s="81">
        <v>14145</v>
      </c>
      <c r="L13" s="81">
        <v>19271</v>
      </c>
      <c r="M13" s="87">
        <v>10487</v>
      </c>
      <c r="N13" s="87">
        <v>12514</v>
      </c>
      <c r="O13" s="87">
        <v>11848</v>
      </c>
      <c r="P13" s="87">
        <v>10899</v>
      </c>
      <c r="Q13" s="87">
        <v>12683</v>
      </c>
      <c r="R13" s="87">
        <v>22297</v>
      </c>
      <c r="S13" s="102">
        <f t="shared" si="6"/>
        <v>255</v>
      </c>
      <c r="T13" s="102">
        <f t="shared" si="7"/>
        <v>768</v>
      </c>
      <c r="U13" s="102">
        <f t="shared" si="8"/>
        <v>-359</v>
      </c>
      <c r="V13" s="102">
        <f t="shared" si="9"/>
        <v>-1795</v>
      </c>
      <c r="W13" s="102">
        <f t="shared" si="10"/>
        <v>-1462</v>
      </c>
      <c r="X13" s="102">
        <f t="shared" si="11"/>
        <v>3026</v>
      </c>
      <c r="Y13" s="25">
        <f t="shared" si="12"/>
        <v>2.4921813917122754E-2</v>
      </c>
      <c r="Z13" s="27">
        <f t="shared" si="13"/>
        <v>6.538396049719053E-2</v>
      </c>
      <c r="AA13" s="25">
        <f t="shared" si="14"/>
        <v>-2.9409355287949537E-2</v>
      </c>
      <c r="AB13" s="25">
        <f t="shared" si="15"/>
        <v>-0.14140538837245942</v>
      </c>
      <c r="AC13" s="25">
        <f t="shared" si="16"/>
        <v>-0.10335807705903147</v>
      </c>
      <c r="AD13" s="27">
        <f t="shared" si="17"/>
        <v>0.15702350682372476</v>
      </c>
    </row>
    <row r="14" spans="1:30" x14ac:dyDescent="0.3">
      <c r="A14" s="61" t="s">
        <v>99</v>
      </c>
      <c r="B14" s="62">
        <v>69800</v>
      </c>
      <c r="C14" s="62">
        <v>76262</v>
      </c>
      <c r="D14" s="44">
        <f t="shared" si="4"/>
        <v>6462</v>
      </c>
      <c r="E14" s="70">
        <f t="shared" si="5"/>
        <v>9.2578796561604587E-2</v>
      </c>
      <c r="F14" s="90"/>
      <c r="G14" s="81">
        <v>9458</v>
      </c>
      <c r="H14" s="81">
        <v>8897</v>
      </c>
      <c r="I14" s="81">
        <v>11600</v>
      </c>
      <c r="J14" s="81">
        <v>9930</v>
      </c>
      <c r="K14" s="81">
        <v>11854</v>
      </c>
      <c r="L14" s="81">
        <v>18061</v>
      </c>
      <c r="M14" s="87">
        <v>9231</v>
      </c>
      <c r="N14" s="87">
        <v>10024</v>
      </c>
      <c r="O14" s="87">
        <v>10494</v>
      </c>
      <c r="P14" s="87">
        <v>11751</v>
      </c>
      <c r="Q14" s="87">
        <v>12783</v>
      </c>
      <c r="R14" s="87">
        <v>21979</v>
      </c>
      <c r="S14" s="102">
        <f t="shared" si="6"/>
        <v>-227</v>
      </c>
      <c r="T14" s="102">
        <f t="shared" si="7"/>
        <v>1127</v>
      </c>
      <c r="U14" s="102">
        <f t="shared" si="8"/>
        <v>-1106</v>
      </c>
      <c r="V14" s="102">
        <f t="shared" si="9"/>
        <v>1821</v>
      </c>
      <c r="W14" s="102">
        <f t="shared" si="10"/>
        <v>929</v>
      </c>
      <c r="X14" s="102">
        <f t="shared" si="11"/>
        <v>3918</v>
      </c>
      <c r="Y14" s="25">
        <f t="shared" si="12"/>
        <v>-2.4000845844787483E-2</v>
      </c>
      <c r="Z14" s="27">
        <f t="shared" si="13"/>
        <v>0.12667191188040913</v>
      </c>
      <c r="AA14" s="25">
        <f t="shared" si="14"/>
        <v>-9.5344827586206896E-2</v>
      </c>
      <c r="AB14" s="25">
        <f t="shared" si="15"/>
        <v>0.18338368580060424</v>
      </c>
      <c r="AC14" s="25">
        <f t="shared" si="16"/>
        <v>7.8370170406613801E-2</v>
      </c>
      <c r="AD14" s="27">
        <f t="shared" si="17"/>
        <v>0.2169315098831737</v>
      </c>
    </row>
    <row r="15" spans="1:30" x14ac:dyDescent="0.3">
      <c r="A15" s="61" t="s">
        <v>95</v>
      </c>
      <c r="B15" s="62">
        <v>70788</v>
      </c>
      <c r="C15" s="62">
        <v>73001</v>
      </c>
      <c r="D15" s="44">
        <f t="shared" si="4"/>
        <v>2213</v>
      </c>
      <c r="E15" s="70">
        <f t="shared" si="5"/>
        <v>3.1262360852121827E-2</v>
      </c>
      <c r="F15" s="90"/>
      <c r="G15" s="81">
        <v>9389</v>
      </c>
      <c r="H15" s="81">
        <v>10534</v>
      </c>
      <c r="I15" s="81">
        <v>13588</v>
      </c>
      <c r="J15" s="81">
        <v>11624</v>
      </c>
      <c r="K15" s="81">
        <v>10176</v>
      </c>
      <c r="L15" s="81">
        <v>15477</v>
      </c>
      <c r="M15" s="87">
        <v>8671</v>
      </c>
      <c r="N15" s="87">
        <v>11235</v>
      </c>
      <c r="O15" s="87">
        <v>11861</v>
      </c>
      <c r="P15" s="87">
        <v>12122</v>
      </c>
      <c r="Q15" s="87">
        <v>11123</v>
      </c>
      <c r="R15" s="87">
        <v>17989</v>
      </c>
      <c r="S15" s="102">
        <f t="shared" si="6"/>
        <v>-718</v>
      </c>
      <c r="T15" s="102">
        <f t="shared" si="7"/>
        <v>701</v>
      </c>
      <c r="U15" s="102">
        <f t="shared" si="8"/>
        <v>-1727</v>
      </c>
      <c r="V15" s="102">
        <f t="shared" si="9"/>
        <v>498</v>
      </c>
      <c r="W15" s="102">
        <f t="shared" si="10"/>
        <v>947</v>
      </c>
      <c r="X15" s="102">
        <f t="shared" si="11"/>
        <v>2512</v>
      </c>
      <c r="Y15" s="25">
        <f t="shared" si="12"/>
        <v>-7.6472467781446368E-2</v>
      </c>
      <c r="Z15" s="27">
        <f t="shared" si="13"/>
        <v>6.6546421112587809E-2</v>
      </c>
      <c r="AA15" s="25">
        <f t="shared" si="14"/>
        <v>-0.1270974389166912</v>
      </c>
      <c r="AB15" s="25">
        <f t="shared" si="15"/>
        <v>4.2842395044735034E-2</v>
      </c>
      <c r="AC15" s="25">
        <f t="shared" si="16"/>
        <v>9.306210691823899E-2</v>
      </c>
      <c r="AD15" s="27">
        <f t="shared" si="17"/>
        <v>0.16230535633520707</v>
      </c>
    </row>
    <row r="16" spans="1:30" x14ac:dyDescent="0.3">
      <c r="A16" s="61" t="s">
        <v>101</v>
      </c>
      <c r="B16" s="62">
        <v>46893</v>
      </c>
      <c r="C16" s="62">
        <v>60535</v>
      </c>
      <c r="D16" s="44">
        <f t="shared" si="4"/>
        <v>13642</v>
      </c>
      <c r="E16" s="70">
        <f t="shared" si="5"/>
        <v>0.29091762096688206</v>
      </c>
      <c r="F16" s="90"/>
      <c r="G16" s="81">
        <v>6618</v>
      </c>
      <c r="H16" s="81">
        <v>8763</v>
      </c>
      <c r="I16" s="81">
        <v>6770</v>
      </c>
      <c r="J16" s="81">
        <v>3709</v>
      </c>
      <c r="K16" s="81">
        <v>5665</v>
      </c>
      <c r="L16" s="81">
        <v>15368</v>
      </c>
      <c r="M16" s="87">
        <v>9111</v>
      </c>
      <c r="N16" s="87">
        <v>11981</v>
      </c>
      <c r="O16" s="87">
        <v>6749</v>
      </c>
      <c r="P16" s="87">
        <v>5948</v>
      </c>
      <c r="Q16" s="87">
        <v>8083</v>
      </c>
      <c r="R16" s="87">
        <v>18663</v>
      </c>
      <c r="S16" s="102">
        <f t="shared" si="6"/>
        <v>2493</v>
      </c>
      <c r="T16" s="102">
        <f t="shared" si="7"/>
        <v>3218</v>
      </c>
      <c r="U16" s="102">
        <f t="shared" si="8"/>
        <v>-21</v>
      </c>
      <c r="V16" s="102">
        <f t="shared" si="9"/>
        <v>2239</v>
      </c>
      <c r="W16" s="102">
        <f t="shared" si="10"/>
        <v>2418</v>
      </c>
      <c r="X16" s="102">
        <f t="shared" si="11"/>
        <v>3295</v>
      </c>
      <c r="Y16" s="25">
        <f t="shared" si="12"/>
        <v>0.3766999093381686</v>
      </c>
      <c r="Z16" s="27">
        <f t="shared" si="13"/>
        <v>0.36722583590094715</v>
      </c>
      <c r="AA16" s="25">
        <f t="shared" si="14"/>
        <v>-3.1019202363367798E-3</v>
      </c>
      <c r="AB16" s="25">
        <f t="shared" si="15"/>
        <v>0.6036667565381505</v>
      </c>
      <c r="AC16" s="25">
        <f t="shared" si="16"/>
        <v>0.42683142100617827</v>
      </c>
      <c r="AD16" s="27">
        <f t="shared" si="17"/>
        <v>0.21440655908381051</v>
      </c>
    </row>
    <row r="17" spans="1:30" x14ac:dyDescent="0.3">
      <c r="A17" s="61" t="s">
        <v>103</v>
      </c>
      <c r="B17" s="62">
        <v>61429</v>
      </c>
      <c r="C17" s="62">
        <v>58904</v>
      </c>
      <c r="D17" s="44">
        <f t="shared" si="4"/>
        <v>-2525</v>
      </c>
      <c r="E17" s="70">
        <f t="shared" si="5"/>
        <v>-4.1104364388155429E-2</v>
      </c>
      <c r="F17" s="90"/>
      <c r="G17" s="81">
        <v>8437</v>
      </c>
      <c r="H17" s="81">
        <v>8733</v>
      </c>
      <c r="I17" s="81">
        <v>10145</v>
      </c>
      <c r="J17" s="81">
        <v>8960</v>
      </c>
      <c r="K17" s="81">
        <v>9538</v>
      </c>
      <c r="L17" s="81">
        <v>15616</v>
      </c>
      <c r="M17" s="87">
        <v>7811</v>
      </c>
      <c r="N17" s="87">
        <v>8722</v>
      </c>
      <c r="O17" s="87">
        <v>8528</v>
      </c>
      <c r="P17" s="87">
        <v>8000</v>
      </c>
      <c r="Q17" s="87">
        <v>9621</v>
      </c>
      <c r="R17" s="87">
        <v>16222</v>
      </c>
      <c r="S17" s="102">
        <f t="shared" si="6"/>
        <v>-626</v>
      </c>
      <c r="T17" s="102">
        <f t="shared" si="7"/>
        <v>-11</v>
      </c>
      <c r="U17" s="102">
        <f t="shared" si="8"/>
        <v>-1617</v>
      </c>
      <c r="V17" s="102">
        <f t="shared" si="9"/>
        <v>-960</v>
      </c>
      <c r="W17" s="102">
        <f t="shared" si="10"/>
        <v>83</v>
      </c>
      <c r="X17" s="102">
        <f t="shared" si="11"/>
        <v>606</v>
      </c>
      <c r="Y17" s="25">
        <f t="shared" si="12"/>
        <v>-7.4196989451226741E-2</v>
      </c>
      <c r="Z17" s="27">
        <f t="shared" si="13"/>
        <v>-1.2595900606893393E-3</v>
      </c>
      <c r="AA17" s="25">
        <f t="shared" si="14"/>
        <v>-0.15938886150813208</v>
      </c>
      <c r="AB17" s="25">
        <f t="shared" si="15"/>
        <v>-0.10714285714285714</v>
      </c>
      <c r="AC17" s="25">
        <f t="shared" si="16"/>
        <v>8.7020339693856148E-3</v>
      </c>
      <c r="AD17" s="27">
        <f t="shared" si="17"/>
        <v>3.8806352459016397E-2</v>
      </c>
    </row>
    <row r="18" spans="1:30" x14ac:dyDescent="0.3">
      <c r="A18" s="61" t="s">
        <v>94</v>
      </c>
      <c r="B18" s="62">
        <v>37968</v>
      </c>
      <c r="C18" s="62">
        <v>41654</v>
      </c>
      <c r="D18" s="44">
        <f t="shared" si="4"/>
        <v>3686</v>
      </c>
      <c r="E18" s="70">
        <f t="shared" si="5"/>
        <v>9.7081753055204389E-2</v>
      </c>
      <c r="F18" s="90"/>
      <c r="G18" s="81">
        <v>4104</v>
      </c>
      <c r="H18" s="81">
        <v>5616</v>
      </c>
      <c r="I18" s="81">
        <v>6300</v>
      </c>
      <c r="J18" s="81">
        <v>4970</v>
      </c>
      <c r="K18" s="81">
        <v>5752</v>
      </c>
      <c r="L18" s="81">
        <v>11226</v>
      </c>
      <c r="M18" s="87">
        <v>3778</v>
      </c>
      <c r="N18" s="87">
        <v>5379</v>
      </c>
      <c r="O18" s="87">
        <v>6238</v>
      </c>
      <c r="P18" s="87">
        <v>6599</v>
      </c>
      <c r="Q18" s="87">
        <v>7355</v>
      </c>
      <c r="R18" s="87">
        <v>12305</v>
      </c>
      <c r="S18" s="102">
        <f t="shared" si="6"/>
        <v>-326</v>
      </c>
      <c r="T18" s="102">
        <f t="shared" si="7"/>
        <v>-237</v>
      </c>
      <c r="U18" s="102">
        <f t="shared" si="8"/>
        <v>-62</v>
      </c>
      <c r="V18" s="102">
        <f t="shared" si="9"/>
        <v>1629</v>
      </c>
      <c r="W18" s="102">
        <f t="shared" si="10"/>
        <v>1603</v>
      </c>
      <c r="X18" s="102">
        <f t="shared" si="11"/>
        <v>1079</v>
      </c>
      <c r="Y18" s="25">
        <f t="shared" si="12"/>
        <v>-7.9434697855750483E-2</v>
      </c>
      <c r="Z18" s="27">
        <f t="shared" si="13"/>
        <v>-4.2200854700854704E-2</v>
      </c>
      <c r="AA18" s="25">
        <f t="shared" si="14"/>
        <v>-9.8412698412698417E-3</v>
      </c>
      <c r="AB18" s="25">
        <f t="shared" si="15"/>
        <v>0.32776659959758553</v>
      </c>
      <c r="AC18" s="25">
        <f t="shared" si="16"/>
        <v>0.27868567454798332</v>
      </c>
      <c r="AD18" s="27">
        <f t="shared" si="17"/>
        <v>9.6116158916800282E-2</v>
      </c>
    </row>
    <row r="19" spans="1:30" x14ac:dyDescent="0.3">
      <c r="A19" s="61" t="s">
        <v>102</v>
      </c>
      <c r="B19" s="62">
        <v>25428</v>
      </c>
      <c r="C19" s="62">
        <v>27901</v>
      </c>
      <c r="D19" s="44">
        <f t="shared" si="4"/>
        <v>2473</v>
      </c>
      <c r="E19" s="70">
        <f t="shared" si="5"/>
        <v>9.7254994494258298E-2</v>
      </c>
      <c r="F19" s="90"/>
      <c r="G19" s="81">
        <v>3297</v>
      </c>
      <c r="H19" s="81">
        <v>2921</v>
      </c>
      <c r="I19" s="81">
        <v>3486</v>
      </c>
      <c r="J19" s="81">
        <v>3560</v>
      </c>
      <c r="K19" s="81">
        <v>4500</v>
      </c>
      <c r="L19" s="81">
        <v>7664</v>
      </c>
      <c r="M19" s="87">
        <v>3423</v>
      </c>
      <c r="N19" s="87">
        <v>3066</v>
      </c>
      <c r="O19" s="87">
        <v>3405</v>
      </c>
      <c r="P19" s="87">
        <v>3819</v>
      </c>
      <c r="Q19" s="87">
        <v>4927</v>
      </c>
      <c r="R19" s="87">
        <v>9261</v>
      </c>
      <c r="S19" s="102">
        <f t="shared" si="6"/>
        <v>126</v>
      </c>
      <c r="T19" s="102">
        <f t="shared" si="7"/>
        <v>145</v>
      </c>
      <c r="U19" s="102">
        <f t="shared" si="8"/>
        <v>-81</v>
      </c>
      <c r="V19" s="102">
        <f t="shared" si="9"/>
        <v>259</v>
      </c>
      <c r="W19" s="102">
        <f t="shared" si="10"/>
        <v>427</v>
      </c>
      <c r="X19" s="102">
        <f t="shared" si="11"/>
        <v>1597</v>
      </c>
      <c r="Y19" s="25">
        <f t="shared" si="12"/>
        <v>3.8216560509554139E-2</v>
      </c>
      <c r="Z19" s="27">
        <f t="shared" si="13"/>
        <v>4.9640534063676821E-2</v>
      </c>
      <c r="AA19" s="25">
        <f t="shared" si="14"/>
        <v>-2.323580034423408E-2</v>
      </c>
      <c r="AB19" s="25">
        <f t="shared" si="15"/>
        <v>7.2752808988764045E-2</v>
      </c>
      <c r="AC19" s="25">
        <f t="shared" si="16"/>
        <v>9.4888888888888884E-2</v>
      </c>
      <c r="AD19" s="27">
        <f t="shared" si="17"/>
        <v>0.2083768267223382</v>
      </c>
    </row>
    <row r="20" spans="1:30" x14ac:dyDescent="0.3">
      <c r="A20" s="61" t="s">
        <v>93</v>
      </c>
      <c r="B20" s="62">
        <v>13667</v>
      </c>
      <c r="C20" s="62">
        <v>15633</v>
      </c>
      <c r="D20" s="44">
        <f t="shared" si="4"/>
        <v>1966</v>
      </c>
      <c r="E20" s="70">
        <f t="shared" si="5"/>
        <v>0.14385014999634155</v>
      </c>
      <c r="F20" s="90"/>
      <c r="G20" s="81">
        <v>1914</v>
      </c>
      <c r="H20" s="81">
        <v>1318</v>
      </c>
      <c r="I20" s="81">
        <v>2420</v>
      </c>
      <c r="J20" s="81">
        <v>1180</v>
      </c>
      <c r="K20" s="81">
        <v>2155</v>
      </c>
      <c r="L20" s="81">
        <v>4680</v>
      </c>
      <c r="M20" s="87">
        <v>2318</v>
      </c>
      <c r="N20" s="87">
        <v>2094</v>
      </c>
      <c r="O20" s="87">
        <v>1911</v>
      </c>
      <c r="P20" s="87">
        <v>1750</v>
      </c>
      <c r="Q20" s="87">
        <v>2579</v>
      </c>
      <c r="R20" s="87">
        <v>4981</v>
      </c>
      <c r="S20" s="102">
        <f t="shared" si="6"/>
        <v>404</v>
      </c>
      <c r="T20" s="102">
        <f t="shared" si="7"/>
        <v>776</v>
      </c>
      <c r="U20" s="102">
        <f t="shared" si="8"/>
        <v>-509</v>
      </c>
      <c r="V20" s="102">
        <f t="shared" si="9"/>
        <v>570</v>
      </c>
      <c r="W20" s="102">
        <f t="shared" si="10"/>
        <v>424</v>
      </c>
      <c r="X20" s="102">
        <f t="shared" si="11"/>
        <v>301</v>
      </c>
      <c r="Y20" s="25">
        <f t="shared" si="12"/>
        <v>0.21107628004179729</v>
      </c>
      <c r="Z20" s="27">
        <f t="shared" si="13"/>
        <v>0.58877086494688924</v>
      </c>
      <c r="AA20" s="25">
        <f t="shared" si="14"/>
        <v>-0.2103305785123967</v>
      </c>
      <c r="AB20" s="25">
        <f t="shared" si="15"/>
        <v>0.48305084745762711</v>
      </c>
      <c r="AC20" s="25">
        <f t="shared" si="16"/>
        <v>0.19675174013921112</v>
      </c>
      <c r="AD20" s="27">
        <f t="shared" si="17"/>
        <v>6.431623931623931E-2</v>
      </c>
    </row>
    <row r="21" spans="1:30" x14ac:dyDescent="0.3">
      <c r="A21" s="61" t="s">
        <v>96</v>
      </c>
      <c r="B21" s="62">
        <v>11485</v>
      </c>
      <c r="C21" s="62">
        <v>11774</v>
      </c>
      <c r="D21" s="44">
        <f t="shared" si="4"/>
        <v>289</v>
      </c>
      <c r="E21" s="70">
        <f t="shared" si="5"/>
        <v>2.5163256421419242E-2</v>
      </c>
      <c r="F21" s="90"/>
      <c r="G21" s="81">
        <v>1672</v>
      </c>
      <c r="H21" s="81">
        <v>1347</v>
      </c>
      <c r="I21" s="81">
        <v>1370</v>
      </c>
      <c r="J21" s="81">
        <v>1351</v>
      </c>
      <c r="K21" s="81">
        <v>2255</v>
      </c>
      <c r="L21" s="81">
        <v>3490</v>
      </c>
      <c r="M21" s="87">
        <v>1359</v>
      </c>
      <c r="N21" s="87">
        <v>982</v>
      </c>
      <c r="O21" s="87">
        <v>1257</v>
      </c>
      <c r="P21" s="87">
        <v>1262</v>
      </c>
      <c r="Q21" s="87">
        <v>2708</v>
      </c>
      <c r="R21" s="87">
        <v>4206</v>
      </c>
      <c r="S21" s="102">
        <f t="shared" si="6"/>
        <v>-313</v>
      </c>
      <c r="T21" s="102">
        <f t="shared" si="7"/>
        <v>-365</v>
      </c>
      <c r="U21" s="102">
        <f t="shared" si="8"/>
        <v>-113</v>
      </c>
      <c r="V21" s="102">
        <f t="shared" si="9"/>
        <v>-89</v>
      </c>
      <c r="W21" s="102">
        <f t="shared" si="10"/>
        <v>453</v>
      </c>
      <c r="X21" s="102">
        <f t="shared" si="11"/>
        <v>716</v>
      </c>
      <c r="Y21" s="25">
        <f t="shared" si="12"/>
        <v>-0.18720095693779903</v>
      </c>
      <c r="Z21" s="27">
        <f t="shared" si="13"/>
        <v>-0.27097253155159612</v>
      </c>
      <c r="AA21" s="25">
        <f t="shared" si="14"/>
        <v>-8.2481751824817512E-2</v>
      </c>
      <c r="AB21" s="25">
        <f t="shared" si="15"/>
        <v>-6.5877128053293862E-2</v>
      </c>
      <c r="AC21" s="25">
        <f t="shared" si="16"/>
        <v>0.2008869179600887</v>
      </c>
      <c r="AD21" s="27">
        <f t="shared" si="17"/>
        <v>0.20515759312320916</v>
      </c>
    </row>
    <row r="22" spans="1:30" x14ac:dyDescent="0.3">
      <c r="A22" s="61" t="s">
        <v>98</v>
      </c>
      <c r="B22" s="62">
        <v>11695</v>
      </c>
      <c r="C22" s="62">
        <v>10745</v>
      </c>
      <c r="D22" s="44">
        <f t="shared" si="4"/>
        <v>-950</v>
      </c>
      <c r="E22" s="70">
        <f t="shared" si="5"/>
        <v>-8.1231295425395464E-2</v>
      </c>
      <c r="F22" s="90"/>
      <c r="G22" s="81">
        <v>1494</v>
      </c>
      <c r="H22" s="81">
        <v>1113</v>
      </c>
      <c r="I22" s="81">
        <v>1600</v>
      </c>
      <c r="J22" s="81">
        <v>1236</v>
      </c>
      <c r="K22" s="81">
        <v>2268</v>
      </c>
      <c r="L22" s="81">
        <v>3984</v>
      </c>
      <c r="M22" s="87">
        <v>1427</v>
      </c>
      <c r="N22" s="87">
        <v>1437</v>
      </c>
      <c r="O22" s="87">
        <v>1224</v>
      </c>
      <c r="P22" s="87">
        <v>1570</v>
      </c>
      <c r="Q22" s="87">
        <v>2041</v>
      </c>
      <c r="R22" s="87">
        <v>3046</v>
      </c>
      <c r="S22" s="102">
        <f t="shared" si="6"/>
        <v>-67</v>
      </c>
      <c r="T22" s="102">
        <f t="shared" si="7"/>
        <v>324</v>
      </c>
      <c r="U22" s="102">
        <f t="shared" si="8"/>
        <v>-376</v>
      </c>
      <c r="V22" s="102">
        <f t="shared" si="9"/>
        <v>334</v>
      </c>
      <c r="W22" s="102">
        <f t="shared" si="10"/>
        <v>-227</v>
      </c>
      <c r="X22" s="102">
        <f t="shared" si="11"/>
        <v>-938</v>
      </c>
      <c r="Y22" s="25">
        <f t="shared" si="12"/>
        <v>-4.4846050870147258E-2</v>
      </c>
      <c r="Z22" s="27">
        <f t="shared" si="13"/>
        <v>0.29110512129380056</v>
      </c>
      <c r="AA22" s="25">
        <f t="shared" si="14"/>
        <v>-0.23499999999999999</v>
      </c>
      <c r="AB22" s="25">
        <f t="shared" si="15"/>
        <v>0.27022653721682849</v>
      </c>
      <c r="AC22" s="25">
        <f t="shared" si="16"/>
        <v>-0.10008818342151675</v>
      </c>
      <c r="AD22" s="27">
        <f t="shared" si="17"/>
        <v>-0.23544176706827311</v>
      </c>
    </row>
    <row r="23" spans="1:30" x14ac:dyDescent="0.3">
      <c r="A23" s="61" t="s">
        <v>90</v>
      </c>
      <c r="B23" s="62">
        <v>10750</v>
      </c>
      <c r="C23" s="62">
        <v>10391</v>
      </c>
      <c r="D23" s="44">
        <f t="shared" si="4"/>
        <v>-359</v>
      </c>
      <c r="E23" s="70">
        <f t="shared" si="5"/>
        <v>-3.33953488372093E-2</v>
      </c>
      <c r="F23" s="90"/>
      <c r="G23" s="81">
        <v>1115</v>
      </c>
      <c r="H23" s="81">
        <v>807</v>
      </c>
      <c r="I23" s="81">
        <v>912</v>
      </c>
      <c r="J23" s="81">
        <v>1217</v>
      </c>
      <c r="K23" s="81">
        <v>2119</v>
      </c>
      <c r="L23" s="81">
        <v>4580</v>
      </c>
      <c r="M23" s="87">
        <v>1041</v>
      </c>
      <c r="N23" s="87">
        <v>993</v>
      </c>
      <c r="O23" s="87">
        <v>710</v>
      </c>
      <c r="P23" s="87">
        <v>1318</v>
      </c>
      <c r="Q23" s="87">
        <v>1792</v>
      </c>
      <c r="R23" s="87">
        <v>4537</v>
      </c>
      <c r="S23" s="102">
        <f t="shared" si="6"/>
        <v>-74</v>
      </c>
      <c r="T23" s="102">
        <f t="shared" si="7"/>
        <v>186</v>
      </c>
      <c r="U23" s="102">
        <f t="shared" si="8"/>
        <v>-202</v>
      </c>
      <c r="V23" s="102">
        <f t="shared" si="9"/>
        <v>101</v>
      </c>
      <c r="W23" s="102">
        <f t="shared" si="10"/>
        <v>-327</v>
      </c>
      <c r="X23" s="102">
        <f t="shared" si="11"/>
        <v>-43</v>
      </c>
      <c r="Y23" s="25">
        <f t="shared" si="12"/>
        <v>-6.6367713004484311E-2</v>
      </c>
      <c r="Z23" s="27">
        <f t="shared" si="13"/>
        <v>0.23048327137546468</v>
      </c>
      <c r="AA23" s="25">
        <f t="shared" si="14"/>
        <v>-0.22149122807017543</v>
      </c>
      <c r="AB23" s="25">
        <f t="shared" si="15"/>
        <v>8.299096138044372E-2</v>
      </c>
      <c r="AC23" s="25">
        <f t="shared" si="16"/>
        <v>-0.15431807456347332</v>
      </c>
      <c r="AD23" s="27">
        <f t="shared" si="17"/>
        <v>-9.3886462882096077E-3</v>
      </c>
    </row>
    <row r="24" spans="1:30" x14ac:dyDescent="0.3">
      <c r="A24" s="61" t="s">
        <v>92</v>
      </c>
      <c r="B24" s="62">
        <v>8233</v>
      </c>
      <c r="C24" s="62">
        <v>9254</v>
      </c>
      <c r="D24" s="44">
        <f t="shared" si="4"/>
        <v>1021</v>
      </c>
      <c r="E24" s="70">
        <f t="shared" si="5"/>
        <v>0.12401311793999757</v>
      </c>
      <c r="F24" s="90"/>
      <c r="G24" s="81">
        <v>848</v>
      </c>
      <c r="H24" s="81">
        <v>840</v>
      </c>
      <c r="I24" s="81">
        <v>780</v>
      </c>
      <c r="J24" s="81">
        <v>943</v>
      </c>
      <c r="K24" s="81">
        <v>1883</v>
      </c>
      <c r="L24" s="81">
        <v>2939</v>
      </c>
      <c r="M24" s="87">
        <v>984</v>
      </c>
      <c r="N24" s="87">
        <v>1075</v>
      </c>
      <c r="O24" s="87">
        <v>1264</v>
      </c>
      <c r="P24" s="87">
        <v>1635</v>
      </c>
      <c r="Q24" s="87">
        <v>1831</v>
      </c>
      <c r="R24" s="87">
        <v>2465</v>
      </c>
      <c r="S24" s="102">
        <f t="shared" si="6"/>
        <v>136</v>
      </c>
      <c r="T24" s="102">
        <f t="shared" si="7"/>
        <v>235</v>
      </c>
      <c r="U24" s="102">
        <f t="shared" si="8"/>
        <v>484</v>
      </c>
      <c r="V24" s="102">
        <f t="shared" si="9"/>
        <v>692</v>
      </c>
      <c r="W24" s="102">
        <f t="shared" si="10"/>
        <v>-52</v>
      </c>
      <c r="X24" s="102">
        <f t="shared" si="11"/>
        <v>-474</v>
      </c>
      <c r="Y24" s="25">
        <f t="shared" si="12"/>
        <v>0.16037735849056603</v>
      </c>
      <c r="Z24" s="27">
        <f t="shared" si="13"/>
        <v>0.27976190476190477</v>
      </c>
      <c r="AA24" s="25">
        <f t="shared" si="14"/>
        <v>0.62051282051282053</v>
      </c>
      <c r="AB24" s="25">
        <f t="shared" si="15"/>
        <v>0.73382820784729585</v>
      </c>
      <c r="AC24" s="25">
        <f t="shared" si="16"/>
        <v>-2.7615507169410514E-2</v>
      </c>
      <c r="AD24" s="27">
        <f t="shared" si="17"/>
        <v>-0.16127934671657027</v>
      </c>
    </row>
    <row r="25" spans="1:30" x14ac:dyDescent="0.3">
      <c r="A25" s="75" t="s">
        <v>104</v>
      </c>
    </row>
    <row r="26" spans="1:30" x14ac:dyDescent="0.3">
      <c r="A26" s="60" t="s">
        <v>105</v>
      </c>
    </row>
    <row r="27" spans="1:30" x14ac:dyDescent="0.3">
      <c r="A27" s="60" t="s">
        <v>106</v>
      </c>
    </row>
    <row r="28" spans="1:30" x14ac:dyDescent="0.3">
      <c r="A28" s="76" t="s">
        <v>107</v>
      </c>
    </row>
  </sheetData>
  <sortState ref="A7:AD24">
    <sortCondition descending="1" ref="C7:C24"/>
  </sortState>
  <mergeCells count="3">
    <mergeCell ref="S3:X3"/>
    <mergeCell ref="Y3:AD3"/>
    <mergeCell ref="D4:E5"/>
  </mergeCells>
  <conditionalFormatting sqref="D6:E24">
    <cfRule type="cellIs" dxfId="50" priority="9" operator="lessThan">
      <formula>0</formula>
    </cfRule>
  </conditionalFormatting>
  <conditionalFormatting sqref="D4:E5">
    <cfRule type="cellIs" dxfId="49" priority="7" operator="lessThan">
      <formula>0</formula>
    </cfRule>
  </conditionalFormatting>
  <conditionalFormatting sqref="D4">
    <cfRule type="cellIs" dxfId="48" priority="6" operator="lessThan">
      <formula>0</formula>
    </cfRule>
  </conditionalFormatting>
  <conditionalFormatting sqref="Y6:AD24">
    <cfRule type="cellIs" dxfId="47" priority="5" operator="lessThan">
      <formula>0</formula>
    </cfRule>
  </conditionalFormatting>
  <conditionalFormatting sqref="Y3 S3">
    <cfRule type="cellIs" dxfId="46" priority="4" operator="lessThan">
      <formula>0</formula>
    </cfRule>
  </conditionalFormatting>
  <conditionalFormatting sqref="Y3 S3">
    <cfRule type="cellIs" dxfId="45" priority="3" operator="lessThan">
      <formula>0</formula>
    </cfRule>
  </conditionalFormatting>
  <conditionalFormatting sqref="Y3 S3">
    <cfRule type="cellIs" dxfId="44" priority="2" operator="lessThan">
      <formula>0</formula>
    </cfRule>
  </conditionalFormatting>
  <conditionalFormatting sqref="D7:D24">
    <cfRule type="colorScale" priority="10">
      <colorScale>
        <cfvo type="min"/>
        <cfvo type="max"/>
        <color rgb="FFFFEF9C"/>
        <color rgb="FF63BE7B"/>
      </colorScale>
    </cfRule>
  </conditionalFormatting>
  <hyperlinks>
    <hyperlink ref="A28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A19" workbookViewId="0">
      <pane xSplit="1" topLeftCell="B1" activePane="topRight" state="frozen"/>
      <selection pane="topRight" activeCell="R28" sqref="R28"/>
    </sheetView>
  </sheetViews>
  <sheetFormatPr defaultRowHeight="14.4" x14ac:dyDescent="0.3"/>
  <cols>
    <col min="1" max="1" width="11.21875" style="68" customWidth="1"/>
    <col min="2" max="3" width="7.6640625" style="69" customWidth="1"/>
    <col min="4" max="5" width="7.21875" style="68" customWidth="1"/>
    <col min="6" max="6" width="7.5546875" style="88" customWidth="1"/>
    <col min="7" max="18" width="7.6640625" style="69" customWidth="1"/>
    <col min="19" max="19" width="7.44140625" style="68" customWidth="1"/>
    <col min="20" max="20" width="7.109375" style="68" customWidth="1"/>
    <col min="21" max="21" width="7.5546875" style="68" customWidth="1"/>
    <col min="22" max="22" width="7.109375" style="68" customWidth="1"/>
    <col min="23" max="24" width="7.6640625" style="68" customWidth="1"/>
    <col min="25" max="30" width="7.109375" style="68" customWidth="1"/>
    <col min="31" max="16384" width="8.88671875" style="68"/>
  </cols>
  <sheetData>
    <row r="1" spans="1:30" x14ac:dyDescent="0.3">
      <c r="A1" s="6" t="s">
        <v>61</v>
      </c>
      <c r="B1" s="46"/>
      <c r="C1" s="46"/>
      <c r="D1" s="46"/>
      <c r="E1" s="46"/>
    </row>
    <row r="2" spans="1:30" x14ac:dyDescent="0.3">
      <c r="A2" s="7" t="s">
        <v>63</v>
      </c>
      <c r="B2" s="46"/>
      <c r="C2" s="46"/>
      <c r="D2" s="46"/>
      <c r="E2" s="95" t="s">
        <v>110</v>
      </c>
    </row>
    <row r="3" spans="1:30" x14ac:dyDescent="0.3">
      <c r="B3" s="72"/>
      <c r="C3" s="72"/>
      <c r="F3" s="89"/>
      <c r="G3" s="77" t="s">
        <v>64</v>
      </c>
      <c r="H3" s="77" t="s">
        <v>65</v>
      </c>
      <c r="I3" s="77" t="s">
        <v>66</v>
      </c>
      <c r="J3" s="78" t="s">
        <v>67</v>
      </c>
      <c r="K3" s="79" t="s">
        <v>68</v>
      </c>
      <c r="L3" s="77" t="s">
        <v>69</v>
      </c>
      <c r="M3" s="82" t="s">
        <v>64</v>
      </c>
      <c r="N3" s="82" t="s">
        <v>65</v>
      </c>
      <c r="O3" s="82" t="s">
        <v>66</v>
      </c>
      <c r="P3" s="83" t="s">
        <v>67</v>
      </c>
      <c r="Q3" s="84" t="s">
        <v>68</v>
      </c>
      <c r="R3" s="85" t="s">
        <v>69</v>
      </c>
      <c r="S3" s="106" t="s">
        <v>88</v>
      </c>
      <c r="T3" s="106"/>
      <c r="U3" s="106"/>
      <c r="V3" s="106"/>
      <c r="W3" s="106"/>
      <c r="X3" s="106"/>
      <c r="Y3" s="106" t="s">
        <v>88</v>
      </c>
      <c r="Z3" s="106"/>
      <c r="AA3" s="106"/>
      <c r="AB3" s="106"/>
      <c r="AC3" s="106"/>
      <c r="AD3" s="106"/>
    </row>
    <row r="4" spans="1:30" x14ac:dyDescent="0.3">
      <c r="A4" s="93"/>
      <c r="B4" s="71" t="s">
        <v>70</v>
      </c>
      <c r="C4" s="73"/>
      <c r="D4" s="107" t="s">
        <v>88</v>
      </c>
      <c r="E4" s="108"/>
      <c r="F4" s="89"/>
      <c r="G4" s="78" t="s">
        <v>0</v>
      </c>
      <c r="H4" s="78" t="s">
        <v>1</v>
      </c>
      <c r="I4" s="78" t="s">
        <v>2</v>
      </c>
      <c r="J4" s="78" t="s">
        <v>3</v>
      </c>
      <c r="K4" s="78" t="s">
        <v>4</v>
      </c>
      <c r="L4" s="78" t="s">
        <v>5</v>
      </c>
      <c r="M4" s="83" t="s">
        <v>0</v>
      </c>
      <c r="N4" s="83" t="s">
        <v>1</v>
      </c>
      <c r="O4" s="83" t="s">
        <v>2</v>
      </c>
      <c r="P4" s="83" t="s">
        <v>3</v>
      </c>
      <c r="Q4" s="83" t="s">
        <v>4</v>
      </c>
      <c r="R4" s="83" t="s">
        <v>5</v>
      </c>
      <c r="S4" s="64" t="s">
        <v>64</v>
      </c>
      <c r="T4" s="64" t="s">
        <v>65</v>
      </c>
      <c r="U4" s="64" t="s">
        <v>66</v>
      </c>
      <c r="V4" s="66" t="s">
        <v>67</v>
      </c>
      <c r="W4" s="61" t="s">
        <v>68</v>
      </c>
      <c r="X4" s="67" t="s">
        <v>69</v>
      </c>
      <c r="Y4" s="64" t="s">
        <v>64</v>
      </c>
      <c r="Z4" s="64" t="s">
        <v>65</v>
      </c>
      <c r="AA4" s="64" t="s">
        <v>66</v>
      </c>
      <c r="AB4" s="66" t="s">
        <v>67</v>
      </c>
      <c r="AC4" s="61" t="s">
        <v>68</v>
      </c>
      <c r="AD4" s="67" t="s">
        <v>69</v>
      </c>
    </row>
    <row r="5" spans="1:30" x14ac:dyDescent="0.3">
      <c r="A5" s="93"/>
      <c r="B5" s="74" t="s">
        <v>20</v>
      </c>
      <c r="C5" s="74" t="s">
        <v>21</v>
      </c>
      <c r="D5" s="109"/>
      <c r="E5" s="110"/>
      <c r="F5" s="89"/>
      <c r="G5" s="80" t="s">
        <v>20</v>
      </c>
      <c r="H5" s="80" t="s">
        <v>20</v>
      </c>
      <c r="I5" s="80" t="s">
        <v>20</v>
      </c>
      <c r="J5" s="80" t="s">
        <v>20</v>
      </c>
      <c r="K5" s="80" t="s">
        <v>20</v>
      </c>
      <c r="L5" s="80" t="s">
        <v>20</v>
      </c>
      <c r="M5" s="86" t="s">
        <v>21</v>
      </c>
      <c r="N5" s="86" t="s">
        <v>21</v>
      </c>
      <c r="O5" s="86" t="s">
        <v>21</v>
      </c>
      <c r="P5" s="86" t="s">
        <v>21</v>
      </c>
      <c r="Q5" s="86" t="s">
        <v>21</v>
      </c>
      <c r="R5" s="86" t="s">
        <v>21</v>
      </c>
      <c r="S5" s="43" t="s">
        <v>0</v>
      </c>
      <c r="T5" s="43" t="s">
        <v>1</v>
      </c>
      <c r="U5" s="43" t="s">
        <v>2</v>
      </c>
      <c r="V5" s="43" t="s">
        <v>3</v>
      </c>
      <c r="W5" s="43" t="s">
        <v>4</v>
      </c>
      <c r="X5" s="43" t="s">
        <v>5</v>
      </c>
      <c r="Y5" s="57" t="s">
        <v>0</v>
      </c>
      <c r="Z5" s="57" t="s">
        <v>1</v>
      </c>
      <c r="AA5" s="57" t="s">
        <v>2</v>
      </c>
      <c r="AB5" s="57" t="s">
        <v>3</v>
      </c>
      <c r="AC5" s="57" t="s">
        <v>4</v>
      </c>
      <c r="AD5" s="57" t="s">
        <v>5</v>
      </c>
    </row>
    <row r="6" spans="1:30" x14ac:dyDescent="0.3">
      <c r="A6" s="61" t="s">
        <v>22</v>
      </c>
      <c r="B6" s="62">
        <v>704927</v>
      </c>
      <c r="C6" s="62">
        <v>632143</v>
      </c>
      <c r="D6" s="44">
        <f t="shared" ref="D6" si="0">C6-B6</f>
        <v>-72784</v>
      </c>
      <c r="E6" s="70">
        <f t="shared" ref="E6" si="1">(C6-B6)/B6</f>
        <v>-0.10325040748900241</v>
      </c>
      <c r="F6" s="90"/>
      <c r="G6" s="81">
        <v>67866</v>
      </c>
      <c r="H6" s="81">
        <v>93594</v>
      </c>
      <c r="I6" s="81">
        <v>103580</v>
      </c>
      <c r="J6" s="81">
        <v>121529</v>
      </c>
      <c r="K6" s="81">
        <v>151379</v>
      </c>
      <c r="L6" s="81">
        <v>166979</v>
      </c>
      <c r="M6" s="87">
        <v>56263</v>
      </c>
      <c r="N6" s="87">
        <v>84462</v>
      </c>
      <c r="O6" s="87">
        <v>83670</v>
      </c>
      <c r="P6" s="87">
        <v>117989</v>
      </c>
      <c r="Q6" s="87">
        <v>133613</v>
      </c>
      <c r="R6" s="87">
        <v>156146</v>
      </c>
      <c r="S6" s="102">
        <f t="shared" ref="S6:U6" si="2">M6-G6</f>
        <v>-11603</v>
      </c>
      <c r="T6" s="102">
        <f t="shared" si="2"/>
        <v>-9132</v>
      </c>
      <c r="U6" s="102">
        <f t="shared" si="2"/>
        <v>-19910</v>
      </c>
      <c r="V6" s="102">
        <f t="shared" ref="V6:X6" si="3">P6-J6</f>
        <v>-3540</v>
      </c>
      <c r="W6" s="102">
        <f t="shared" si="3"/>
        <v>-17766</v>
      </c>
      <c r="X6" s="102">
        <f t="shared" si="3"/>
        <v>-10833</v>
      </c>
      <c r="Y6" s="25">
        <f t="shared" ref="Y6:AA6" si="4">(M6-G6)/G6</f>
        <v>-0.1709692629593611</v>
      </c>
      <c r="Z6" s="27">
        <f t="shared" si="4"/>
        <v>-9.7570357074171415E-2</v>
      </c>
      <c r="AA6" s="25">
        <f t="shared" si="4"/>
        <v>-0.19221857501448156</v>
      </c>
      <c r="AB6" s="25">
        <f t="shared" ref="AB6:AD6" si="5">(P6-J6)/J6</f>
        <v>-2.9128849904138106E-2</v>
      </c>
      <c r="AC6" s="25">
        <f t="shared" si="5"/>
        <v>-0.11736106064909928</v>
      </c>
      <c r="AD6" s="27">
        <f t="shared" si="5"/>
        <v>-6.4876421585947933E-2</v>
      </c>
    </row>
    <row r="7" spans="1:30" x14ac:dyDescent="0.3">
      <c r="A7" s="61" t="s">
        <v>87</v>
      </c>
      <c r="B7" s="62">
        <v>421797</v>
      </c>
      <c r="C7" s="62">
        <v>363235</v>
      </c>
      <c r="D7" s="44">
        <f t="shared" ref="D7:D24" si="6">C7-B7</f>
        <v>-58562</v>
      </c>
      <c r="E7" s="70">
        <f t="shared" ref="E7:E24" si="7">(C7-B7)/B7</f>
        <v>-0.13883929947344339</v>
      </c>
      <c r="F7" s="90"/>
      <c r="G7" s="81">
        <v>48647</v>
      </c>
      <c r="H7" s="81">
        <v>64353</v>
      </c>
      <c r="I7" s="81">
        <v>71627</v>
      </c>
      <c r="J7" s="81">
        <v>70644</v>
      </c>
      <c r="K7" s="81">
        <v>85133</v>
      </c>
      <c r="L7" s="81">
        <v>81393</v>
      </c>
      <c r="M7" s="87">
        <v>37334</v>
      </c>
      <c r="N7" s="87">
        <v>59225</v>
      </c>
      <c r="O7" s="87">
        <v>56389</v>
      </c>
      <c r="P7" s="87">
        <v>69444</v>
      </c>
      <c r="Q7" s="87">
        <v>69146</v>
      </c>
      <c r="R7" s="87">
        <v>71697</v>
      </c>
      <c r="S7" s="102">
        <f t="shared" ref="S7:S24" si="8">M7-G7</f>
        <v>-11313</v>
      </c>
      <c r="T7" s="102">
        <f t="shared" ref="T7:T24" si="9">N7-H7</f>
        <v>-5128</v>
      </c>
      <c r="U7" s="102">
        <f t="shared" ref="U7:U24" si="10">O7-I7</f>
        <v>-15238</v>
      </c>
      <c r="V7" s="102">
        <f t="shared" ref="V7:V24" si="11">P7-J7</f>
        <v>-1200</v>
      </c>
      <c r="W7" s="102">
        <f t="shared" ref="W7:W24" si="12">Q7-K7</f>
        <v>-15987</v>
      </c>
      <c r="X7" s="102">
        <f t="shared" ref="X7:X24" si="13">R7-L7</f>
        <v>-9696</v>
      </c>
      <c r="Y7" s="25">
        <f t="shared" ref="Y7:Y24" si="14">(M7-G7)/G7</f>
        <v>-0.2325528809587436</v>
      </c>
      <c r="Z7" s="27">
        <f t="shared" ref="Z7:Z24" si="15">(N7-H7)/H7</f>
        <v>-7.9685484748185792E-2</v>
      </c>
      <c r="AA7" s="25">
        <f t="shared" ref="AA7:AA24" si="16">(O7-I7)/I7</f>
        <v>-0.21274100548675778</v>
      </c>
      <c r="AB7" s="25">
        <f t="shared" ref="AB7:AB24" si="17">(P7-J7)/J7</f>
        <v>-1.6986580601324953E-2</v>
      </c>
      <c r="AC7" s="25">
        <f t="shared" ref="AC7:AC24" si="18">(Q7-K7)/K7</f>
        <v>-0.18778851914063877</v>
      </c>
      <c r="AD7" s="27">
        <f t="shared" ref="AD7:AD24" si="19">(R7-L7)/L7</f>
        <v>-0.11912572334230216</v>
      </c>
    </row>
    <row r="8" spans="1:30" x14ac:dyDescent="0.3">
      <c r="A8" s="61" t="s">
        <v>97</v>
      </c>
      <c r="B8" s="62">
        <v>146777</v>
      </c>
      <c r="C8" s="62">
        <v>144028</v>
      </c>
      <c r="D8" s="44">
        <f t="shared" si="6"/>
        <v>-2749</v>
      </c>
      <c r="E8" s="70">
        <f t="shared" si="7"/>
        <v>-1.8729092432738098E-2</v>
      </c>
      <c r="F8" s="90"/>
      <c r="G8" s="81">
        <v>11314</v>
      </c>
      <c r="H8" s="81">
        <v>16262</v>
      </c>
      <c r="I8" s="81">
        <v>16771</v>
      </c>
      <c r="J8" s="81">
        <v>23238</v>
      </c>
      <c r="K8" s="81">
        <v>31861</v>
      </c>
      <c r="L8" s="81">
        <v>47331</v>
      </c>
      <c r="M8" s="87">
        <v>12010</v>
      </c>
      <c r="N8" s="87">
        <v>14260</v>
      </c>
      <c r="O8" s="87">
        <v>14964</v>
      </c>
      <c r="P8" s="87">
        <v>23268</v>
      </c>
      <c r="Q8" s="87">
        <v>33110</v>
      </c>
      <c r="R8" s="87">
        <v>46416</v>
      </c>
      <c r="S8" s="102">
        <f t="shared" si="8"/>
        <v>696</v>
      </c>
      <c r="T8" s="102">
        <f t="shared" si="9"/>
        <v>-2002</v>
      </c>
      <c r="U8" s="102">
        <f t="shared" si="10"/>
        <v>-1807</v>
      </c>
      <c r="V8" s="102">
        <f t="shared" si="11"/>
        <v>30</v>
      </c>
      <c r="W8" s="102">
        <f t="shared" si="12"/>
        <v>1249</v>
      </c>
      <c r="X8" s="102">
        <f t="shared" si="13"/>
        <v>-915</v>
      </c>
      <c r="Y8" s="25">
        <f t="shared" si="14"/>
        <v>6.1516704967297151E-2</v>
      </c>
      <c r="Z8" s="27">
        <f t="shared" si="15"/>
        <v>-0.12310908867297995</v>
      </c>
      <c r="AA8" s="25">
        <f t="shared" si="16"/>
        <v>-0.10774551308806869</v>
      </c>
      <c r="AB8" s="25">
        <f t="shared" si="17"/>
        <v>1.2909888974954814E-3</v>
      </c>
      <c r="AC8" s="25">
        <f t="shared" si="18"/>
        <v>3.9201531653118231E-2</v>
      </c>
      <c r="AD8" s="27">
        <f t="shared" si="19"/>
        <v>-1.9331938898396399E-2</v>
      </c>
    </row>
    <row r="9" spans="1:30" x14ac:dyDescent="0.3">
      <c r="A9" s="61" t="s">
        <v>85</v>
      </c>
      <c r="B9" s="62">
        <v>144561</v>
      </c>
      <c r="C9" s="62">
        <v>141853</v>
      </c>
      <c r="D9" s="44">
        <f t="shared" si="6"/>
        <v>-2708</v>
      </c>
      <c r="E9" s="70">
        <f t="shared" si="7"/>
        <v>-1.873257655937632E-2</v>
      </c>
      <c r="F9" s="90"/>
      <c r="G9" s="81">
        <v>11295</v>
      </c>
      <c r="H9" s="81">
        <v>16230</v>
      </c>
      <c r="I9" s="81">
        <v>16755</v>
      </c>
      <c r="J9" s="81">
        <v>23047</v>
      </c>
      <c r="K9" s="81">
        <v>31456</v>
      </c>
      <c r="L9" s="81">
        <v>45778</v>
      </c>
      <c r="M9" s="87">
        <v>11978</v>
      </c>
      <c r="N9" s="87">
        <v>14239</v>
      </c>
      <c r="O9" s="87">
        <v>14956</v>
      </c>
      <c r="P9" s="87">
        <v>23088</v>
      </c>
      <c r="Q9" s="87">
        <v>32767</v>
      </c>
      <c r="R9" s="87">
        <v>44825</v>
      </c>
      <c r="S9" s="102">
        <f t="shared" si="8"/>
        <v>683</v>
      </c>
      <c r="T9" s="102">
        <f t="shared" si="9"/>
        <v>-1991</v>
      </c>
      <c r="U9" s="102">
        <f t="shared" si="10"/>
        <v>-1799</v>
      </c>
      <c r="V9" s="102">
        <f t="shared" si="11"/>
        <v>41</v>
      </c>
      <c r="W9" s="102">
        <f t="shared" si="12"/>
        <v>1311</v>
      </c>
      <c r="X9" s="102">
        <f t="shared" si="13"/>
        <v>-953</v>
      </c>
      <c r="Y9" s="25">
        <f t="shared" si="14"/>
        <v>6.046923417441346E-2</v>
      </c>
      <c r="Z9" s="27">
        <f t="shared" si="15"/>
        <v>-0.12267406038200862</v>
      </c>
      <c r="AA9" s="25">
        <f t="shared" si="16"/>
        <v>-0.10737093404953744</v>
      </c>
      <c r="AB9" s="25">
        <f t="shared" si="17"/>
        <v>1.7789734021781576E-3</v>
      </c>
      <c r="AC9" s="25">
        <f t="shared" si="18"/>
        <v>4.1677263479145472E-2</v>
      </c>
      <c r="AD9" s="27">
        <f t="shared" si="19"/>
        <v>-2.0817860107475206E-2</v>
      </c>
    </row>
    <row r="10" spans="1:30" x14ac:dyDescent="0.3">
      <c r="A10" s="61" t="s">
        <v>100</v>
      </c>
      <c r="B10" s="62">
        <v>35020</v>
      </c>
      <c r="C10" s="62">
        <v>34186</v>
      </c>
      <c r="D10" s="44">
        <f t="shared" si="6"/>
        <v>-834</v>
      </c>
      <c r="E10" s="70">
        <f t="shared" si="7"/>
        <v>-2.3814962878355224E-2</v>
      </c>
      <c r="F10" s="90"/>
      <c r="G10" s="81">
        <v>1981</v>
      </c>
      <c r="H10" s="81">
        <v>3365</v>
      </c>
      <c r="I10" s="81">
        <v>3462</v>
      </c>
      <c r="J10" s="81">
        <v>7589</v>
      </c>
      <c r="K10" s="81">
        <v>9993</v>
      </c>
      <c r="L10" s="81">
        <v>8630</v>
      </c>
      <c r="M10" s="87">
        <v>2330</v>
      </c>
      <c r="N10" s="87">
        <v>2892</v>
      </c>
      <c r="O10" s="87">
        <v>3478</v>
      </c>
      <c r="P10" s="87">
        <v>7463</v>
      </c>
      <c r="Q10" s="87">
        <v>8727</v>
      </c>
      <c r="R10" s="87">
        <v>9296</v>
      </c>
      <c r="S10" s="102">
        <f t="shared" si="8"/>
        <v>349</v>
      </c>
      <c r="T10" s="102">
        <f t="shared" si="9"/>
        <v>-473</v>
      </c>
      <c r="U10" s="102">
        <f t="shared" si="10"/>
        <v>16</v>
      </c>
      <c r="V10" s="102">
        <f t="shared" si="11"/>
        <v>-126</v>
      </c>
      <c r="W10" s="102">
        <f t="shared" si="12"/>
        <v>-1266</v>
      </c>
      <c r="X10" s="102">
        <f t="shared" si="13"/>
        <v>666</v>
      </c>
      <c r="Y10" s="25">
        <f t="shared" si="14"/>
        <v>0.1761736496718829</v>
      </c>
      <c r="Z10" s="27">
        <f t="shared" si="15"/>
        <v>-0.14056463595839525</v>
      </c>
      <c r="AA10" s="25">
        <f t="shared" si="16"/>
        <v>4.6216060080878103E-3</v>
      </c>
      <c r="AB10" s="25">
        <f t="shared" si="17"/>
        <v>-1.6602977994465674E-2</v>
      </c>
      <c r="AC10" s="25">
        <f t="shared" si="18"/>
        <v>-0.12668868207745421</v>
      </c>
      <c r="AD10" s="27">
        <f t="shared" si="19"/>
        <v>7.717265353418308E-2</v>
      </c>
    </row>
    <row r="11" spans="1:30" x14ac:dyDescent="0.3">
      <c r="A11" s="61" t="s">
        <v>86</v>
      </c>
      <c r="B11" s="62">
        <v>33353</v>
      </c>
      <c r="C11" s="62">
        <v>32800</v>
      </c>
      <c r="D11" s="44">
        <f t="shared" si="6"/>
        <v>-553</v>
      </c>
      <c r="E11" s="70">
        <f t="shared" si="7"/>
        <v>-1.658021767157377E-2</v>
      </c>
      <c r="F11" s="90"/>
      <c r="G11" s="81">
        <v>1838</v>
      </c>
      <c r="H11" s="81">
        <v>3248</v>
      </c>
      <c r="I11" s="81">
        <v>3339</v>
      </c>
      <c r="J11" s="81">
        <v>6769</v>
      </c>
      <c r="K11" s="81">
        <v>9724</v>
      </c>
      <c r="L11" s="81">
        <v>8435</v>
      </c>
      <c r="M11" s="87">
        <v>2272</v>
      </c>
      <c r="N11" s="87">
        <v>2830</v>
      </c>
      <c r="O11" s="87">
        <v>3402</v>
      </c>
      <c r="P11" s="87">
        <v>7045</v>
      </c>
      <c r="Q11" s="87">
        <v>8439</v>
      </c>
      <c r="R11" s="87">
        <v>8812</v>
      </c>
      <c r="S11" s="102">
        <f t="shared" si="8"/>
        <v>434</v>
      </c>
      <c r="T11" s="102">
        <f t="shared" si="9"/>
        <v>-418</v>
      </c>
      <c r="U11" s="102">
        <f t="shared" si="10"/>
        <v>63</v>
      </c>
      <c r="V11" s="102">
        <f t="shared" si="11"/>
        <v>276</v>
      </c>
      <c r="W11" s="102">
        <f t="shared" si="12"/>
        <v>-1285</v>
      </c>
      <c r="X11" s="102">
        <f t="shared" si="13"/>
        <v>377</v>
      </c>
      <c r="Y11" s="25">
        <f t="shared" si="14"/>
        <v>0.23612622415669204</v>
      </c>
      <c r="Z11" s="27">
        <f t="shared" si="15"/>
        <v>-0.12869458128078817</v>
      </c>
      <c r="AA11" s="25">
        <f t="shared" si="16"/>
        <v>1.8867924528301886E-2</v>
      </c>
      <c r="AB11" s="25">
        <f t="shared" si="17"/>
        <v>4.0774117299453391E-2</v>
      </c>
      <c r="AC11" s="25">
        <f t="shared" si="18"/>
        <v>-0.13214726450020567</v>
      </c>
      <c r="AD11" s="27">
        <f t="shared" si="19"/>
        <v>4.4694724362774156E-2</v>
      </c>
    </row>
    <row r="12" spans="1:30" x14ac:dyDescent="0.3">
      <c r="A12" s="61" t="s">
        <v>89</v>
      </c>
      <c r="B12" s="62">
        <v>28669</v>
      </c>
      <c r="C12" s="62">
        <v>25628</v>
      </c>
      <c r="D12" s="44">
        <f t="shared" si="6"/>
        <v>-3041</v>
      </c>
      <c r="E12" s="70">
        <f t="shared" si="7"/>
        <v>-0.10607276151941121</v>
      </c>
      <c r="F12" s="90"/>
      <c r="G12" s="81">
        <v>2004</v>
      </c>
      <c r="H12" s="81">
        <v>4086</v>
      </c>
      <c r="I12" s="81">
        <v>4157</v>
      </c>
      <c r="J12" s="81">
        <v>4892</v>
      </c>
      <c r="K12" s="81">
        <v>5413</v>
      </c>
      <c r="L12" s="81">
        <v>8117</v>
      </c>
      <c r="M12" s="87">
        <v>1964</v>
      </c>
      <c r="N12" s="87">
        <v>4093</v>
      </c>
      <c r="O12" s="87">
        <v>3614</v>
      </c>
      <c r="P12" s="87">
        <v>4902</v>
      </c>
      <c r="Q12" s="87">
        <v>4269</v>
      </c>
      <c r="R12" s="87">
        <v>6786</v>
      </c>
      <c r="S12" s="102">
        <f t="shared" si="8"/>
        <v>-40</v>
      </c>
      <c r="T12" s="102">
        <f t="shared" si="9"/>
        <v>7</v>
      </c>
      <c r="U12" s="102">
        <f t="shared" si="10"/>
        <v>-543</v>
      </c>
      <c r="V12" s="102">
        <f t="shared" si="11"/>
        <v>10</v>
      </c>
      <c r="W12" s="102">
        <f t="shared" si="12"/>
        <v>-1144</v>
      </c>
      <c r="X12" s="102">
        <f t="shared" si="13"/>
        <v>-1331</v>
      </c>
      <c r="Y12" s="25">
        <f t="shared" si="14"/>
        <v>-1.9960079840319361E-2</v>
      </c>
      <c r="Z12" s="27">
        <f t="shared" si="15"/>
        <v>1.7131669114047968E-3</v>
      </c>
      <c r="AA12" s="25">
        <f t="shared" si="16"/>
        <v>-0.13062304546547993</v>
      </c>
      <c r="AB12" s="25">
        <f t="shared" si="17"/>
        <v>2.0441537203597709E-3</v>
      </c>
      <c r="AC12" s="25">
        <f t="shared" si="18"/>
        <v>-0.21134306299648994</v>
      </c>
      <c r="AD12" s="27">
        <f t="shared" si="19"/>
        <v>-0.16397683873352223</v>
      </c>
    </row>
    <row r="13" spans="1:30" x14ac:dyDescent="0.3">
      <c r="A13" s="61" t="s">
        <v>94</v>
      </c>
      <c r="B13" s="62">
        <v>21589</v>
      </c>
      <c r="C13" s="62">
        <v>17805</v>
      </c>
      <c r="D13" s="44">
        <f t="shared" si="6"/>
        <v>-3784</v>
      </c>
      <c r="E13" s="70">
        <f t="shared" si="7"/>
        <v>-0.17527444531937561</v>
      </c>
      <c r="F13" s="90"/>
      <c r="G13" s="81">
        <v>1073</v>
      </c>
      <c r="H13" s="81">
        <v>1405</v>
      </c>
      <c r="I13" s="81">
        <v>3416</v>
      </c>
      <c r="J13" s="81">
        <v>6003</v>
      </c>
      <c r="K13" s="81">
        <v>5338</v>
      </c>
      <c r="L13" s="81">
        <v>4354</v>
      </c>
      <c r="M13" s="87">
        <v>394</v>
      </c>
      <c r="N13" s="87">
        <v>975</v>
      </c>
      <c r="O13" s="87">
        <v>2246</v>
      </c>
      <c r="P13" s="87">
        <v>4883</v>
      </c>
      <c r="Q13" s="87">
        <v>4996</v>
      </c>
      <c r="R13" s="87">
        <v>4311</v>
      </c>
      <c r="S13" s="102">
        <f t="shared" si="8"/>
        <v>-679</v>
      </c>
      <c r="T13" s="102">
        <f t="shared" si="9"/>
        <v>-430</v>
      </c>
      <c r="U13" s="102">
        <f t="shared" si="10"/>
        <v>-1170</v>
      </c>
      <c r="V13" s="102">
        <f t="shared" si="11"/>
        <v>-1120</v>
      </c>
      <c r="W13" s="102">
        <f t="shared" si="12"/>
        <v>-342</v>
      </c>
      <c r="X13" s="102">
        <f t="shared" si="13"/>
        <v>-43</v>
      </c>
      <c r="Y13" s="25">
        <f t="shared" si="14"/>
        <v>-0.63280521901211562</v>
      </c>
      <c r="Z13" s="27">
        <f t="shared" si="15"/>
        <v>-0.30604982206405695</v>
      </c>
      <c r="AA13" s="25">
        <f t="shared" si="16"/>
        <v>-0.34250585480093676</v>
      </c>
      <c r="AB13" s="25">
        <f t="shared" si="17"/>
        <v>-0.18657337997667833</v>
      </c>
      <c r="AC13" s="25">
        <f t="shared" si="18"/>
        <v>-6.4068939677781947E-2</v>
      </c>
      <c r="AD13" s="27">
        <f t="shared" si="19"/>
        <v>-9.8759761139182358E-3</v>
      </c>
    </row>
    <row r="14" spans="1:30" x14ac:dyDescent="0.3">
      <c r="A14" s="61" t="s">
        <v>99</v>
      </c>
      <c r="B14" s="62">
        <v>19944</v>
      </c>
      <c r="C14" s="62">
        <v>15864</v>
      </c>
      <c r="D14" s="44">
        <f t="shared" si="6"/>
        <v>-4080</v>
      </c>
      <c r="E14" s="70">
        <f t="shared" si="7"/>
        <v>-0.20457280385078219</v>
      </c>
      <c r="F14" s="90"/>
      <c r="G14" s="81">
        <v>313</v>
      </c>
      <c r="H14" s="81">
        <v>438</v>
      </c>
      <c r="I14" s="81">
        <v>978</v>
      </c>
      <c r="J14" s="81">
        <v>2995</v>
      </c>
      <c r="K14" s="81">
        <v>6242</v>
      </c>
      <c r="L14" s="81">
        <v>8978</v>
      </c>
      <c r="M14" s="87">
        <v>284</v>
      </c>
      <c r="N14" s="87">
        <v>421</v>
      </c>
      <c r="O14" s="87">
        <v>630</v>
      </c>
      <c r="P14" s="87">
        <v>1805</v>
      </c>
      <c r="Q14" s="87">
        <v>5130</v>
      </c>
      <c r="R14" s="87">
        <v>7594</v>
      </c>
      <c r="S14" s="102">
        <f t="shared" si="8"/>
        <v>-29</v>
      </c>
      <c r="T14" s="102">
        <f t="shared" si="9"/>
        <v>-17</v>
      </c>
      <c r="U14" s="102">
        <f t="shared" si="10"/>
        <v>-348</v>
      </c>
      <c r="V14" s="102">
        <f t="shared" si="11"/>
        <v>-1190</v>
      </c>
      <c r="W14" s="102">
        <f t="shared" si="12"/>
        <v>-1112</v>
      </c>
      <c r="X14" s="102">
        <f t="shared" si="13"/>
        <v>-1384</v>
      </c>
      <c r="Y14" s="25">
        <f t="shared" si="14"/>
        <v>-9.2651757188498399E-2</v>
      </c>
      <c r="Z14" s="27">
        <f t="shared" si="15"/>
        <v>-3.8812785388127852E-2</v>
      </c>
      <c r="AA14" s="25">
        <f t="shared" si="16"/>
        <v>-0.35582822085889571</v>
      </c>
      <c r="AB14" s="25">
        <f t="shared" si="17"/>
        <v>-0.39732888146911521</v>
      </c>
      <c r="AC14" s="25">
        <f t="shared" si="18"/>
        <v>-0.17814802947773151</v>
      </c>
      <c r="AD14" s="27">
        <f t="shared" si="19"/>
        <v>-0.15415460013366006</v>
      </c>
    </row>
    <row r="15" spans="1:30" x14ac:dyDescent="0.3">
      <c r="A15" s="61" t="s">
        <v>91</v>
      </c>
      <c r="B15" s="62">
        <v>9148</v>
      </c>
      <c r="C15" s="62">
        <v>9730</v>
      </c>
      <c r="D15" s="44">
        <f t="shared" si="6"/>
        <v>582</v>
      </c>
      <c r="E15" s="70">
        <f t="shared" si="7"/>
        <v>6.3620463489287279E-2</v>
      </c>
      <c r="F15" s="90"/>
      <c r="G15" s="81">
        <v>793</v>
      </c>
      <c r="H15" s="81">
        <v>1208</v>
      </c>
      <c r="I15" s="81">
        <v>1349</v>
      </c>
      <c r="J15" s="81">
        <v>1389</v>
      </c>
      <c r="K15" s="81">
        <v>2060</v>
      </c>
      <c r="L15" s="81">
        <v>2349</v>
      </c>
      <c r="M15" s="87">
        <v>488</v>
      </c>
      <c r="N15" s="87">
        <v>607</v>
      </c>
      <c r="O15" s="87">
        <v>591</v>
      </c>
      <c r="P15" s="87">
        <v>2026</v>
      </c>
      <c r="Q15" s="87">
        <v>3065</v>
      </c>
      <c r="R15" s="87">
        <v>2953</v>
      </c>
      <c r="S15" s="102">
        <f t="shared" si="8"/>
        <v>-305</v>
      </c>
      <c r="T15" s="102">
        <f t="shared" si="9"/>
        <v>-601</v>
      </c>
      <c r="U15" s="102">
        <f t="shared" si="10"/>
        <v>-758</v>
      </c>
      <c r="V15" s="102">
        <f t="shared" si="11"/>
        <v>637</v>
      </c>
      <c r="W15" s="102">
        <f t="shared" si="12"/>
        <v>1005</v>
      </c>
      <c r="X15" s="102">
        <f t="shared" si="13"/>
        <v>604</v>
      </c>
      <c r="Y15" s="25">
        <f t="shared" si="14"/>
        <v>-0.38461538461538464</v>
      </c>
      <c r="Z15" s="27">
        <f t="shared" si="15"/>
        <v>-0.49751655629139074</v>
      </c>
      <c r="AA15" s="25">
        <f t="shared" si="16"/>
        <v>-0.56189770200148259</v>
      </c>
      <c r="AB15" s="25">
        <f t="shared" si="17"/>
        <v>0.45860331173506119</v>
      </c>
      <c r="AC15" s="25">
        <f t="shared" si="18"/>
        <v>0.48786407766990292</v>
      </c>
      <c r="AD15" s="27">
        <f t="shared" si="19"/>
        <v>0.25713069391230309</v>
      </c>
    </row>
    <row r="16" spans="1:30" x14ac:dyDescent="0.3">
      <c r="A16" s="61" t="s">
        <v>95</v>
      </c>
      <c r="B16" s="62">
        <v>8904</v>
      </c>
      <c r="C16" s="62">
        <v>8564</v>
      </c>
      <c r="D16" s="44">
        <f t="shared" si="6"/>
        <v>-340</v>
      </c>
      <c r="E16" s="70">
        <f t="shared" si="7"/>
        <v>-3.8185085354896675E-2</v>
      </c>
      <c r="F16" s="90"/>
      <c r="G16" s="81">
        <v>644</v>
      </c>
      <c r="H16" s="81">
        <v>991</v>
      </c>
      <c r="I16" s="81">
        <v>965</v>
      </c>
      <c r="J16" s="81">
        <v>2026</v>
      </c>
      <c r="K16" s="81">
        <v>2618</v>
      </c>
      <c r="L16" s="81">
        <v>1660</v>
      </c>
      <c r="M16" s="87">
        <v>432</v>
      </c>
      <c r="N16" s="87">
        <v>777</v>
      </c>
      <c r="O16" s="87">
        <v>817</v>
      </c>
      <c r="P16" s="87">
        <v>1613</v>
      </c>
      <c r="Q16" s="87">
        <v>2336</v>
      </c>
      <c r="R16" s="87">
        <v>2589</v>
      </c>
      <c r="S16" s="102">
        <f t="shared" si="8"/>
        <v>-212</v>
      </c>
      <c r="T16" s="102">
        <f t="shared" si="9"/>
        <v>-214</v>
      </c>
      <c r="U16" s="102">
        <f t="shared" si="10"/>
        <v>-148</v>
      </c>
      <c r="V16" s="102">
        <f t="shared" si="11"/>
        <v>-413</v>
      </c>
      <c r="W16" s="102">
        <f t="shared" si="12"/>
        <v>-282</v>
      </c>
      <c r="X16" s="102">
        <f t="shared" si="13"/>
        <v>929</v>
      </c>
      <c r="Y16" s="25">
        <f t="shared" si="14"/>
        <v>-0.32919254658385094</v>
      </c>
      <c r="Z16" s="27">
        <f t="shared" si="15"/>
        <v>-0.21594349142280525</v>
      </c>
      <c r="AA16" s="25">
        <f t="shared" si="16"/>
        <v>-0.15336787564766841</v>
      </c>
      <c r="AB16" s="25">
        <f t="shared" si="17"/>
        <v>-0.20384995064165845</v>
      </c>
      <c r="AC16" s="25">
        <f t="shared" si="18"/>
        <v>-0.10771581359816654</v>
      </c>
      <c r="AD16" s="27">
        <f t="shared" si="19"/>
        <v>0.55963855421686748</v>
      </c>
    </row>
    <row r="17" spans="1:30" x14ac:dyDescent="0.3">
      <c r="A17" s="61" t="s">
        <v>101</v>
      </c>
      <c r="B17" s="62">
        <v>3925</v>
      </c>
      <c r="C17" s="62">
        <v>3959</v>
      </c>
      <c r="D17" s="44">
        <f t="shared" si="6"/>
        <v>34</v>
      </c>
      <c r="E17" s="70">
        <f t="shared" si="7"/>
        <v>8.6624203821656053E-3</v>
      </c>
      <c r="F17" s="90"/>
      <c r="G17" s="81">
        <v>221</v>
      </c>
      <c r="H17" s="81">
        <v>867</v>
      </c>
      <c r="I17" s="81">
        <v>337</v>
      </c>
      <c r="J17" s="81">
        <v>641</v>
      </c>
      <c r="K17" s="81">
        <v>1026</v>
      </c>
      <c r="L17" s="81">
        <v>833</v>
      </c>
      <c r="M17" s="87">
        <v>163</v>
      </c>
      <c r="N17" s="87">
        <v>697</v>
      </c>
      <c r="O17" s="87">
        <v>240</v>
      </c>
      <c r="P17" s="87">
        <v>946</v>
      </c>
      <c r="Q17" s="87">
        <v>895</v>
      </c>
      <c r="R17" s="87">
        <v>1018</v>
      </c>
      <c r="S17" s="102">
        <f t="shared" si="8"/>
        <v>-58</v>
      </c>
      <c r="T17" s="102">
        <f t="shared" si="9"/>
        <v>-170</v>
      </c>
      <c r="U17" s="102">
        <f t="shared" si="10"/>
        <v>-97</v>
      </c>
      <c r="V17" s="102">
        <f t="shared" si="11"/>
        <v>305</v>
      </c>
      <c r="W17" s="102">
        <f t="shared" si="12"/>
        <v>-131</v>
      </c>
      <c r="X17" s="102">
        <f t="shared" si="13"/>
        <v>185</v>
      </c>
      <c r="Y17" s="25">
        <f t="shared" si="14"/>
        <v>-0.26244343891402716</v>
      </c>
      <c r="Z17" s="27">
        <f t="shared" si="15"/>
        <v>-0.19607843137254902</v>
      </c>
      <c r="AA17" s="25">
        <f t="shared" si="16"/>
        <v>-0.28783382789317508</v>
      </c>
      <c r="AB17" s="25">
        <f t="shared" si="17"/>
        <v>0.47581903276131043</v>
      </c>
      <c r="AC17" s="25">
        <f t="shared" si="18"/>
        <v>-0.1276803118908382</v>
      </c>
      <c r="AD17" s="27">
        <f t="shared" si="19"/>
        <v>0.22208883553421369</v>
      </c>
    </row>
    <row r="18" spans="1:30" x14ac:dyDescent="0.3">
      <c r="A18" s="61" t="s">
        <v>103</v>
      </c>
      <c r="B18" s="62">
        <v>2732</v>
      </c>
      <c r="C18" s="62">
        <v>2935</v>
      </c>
      <c r="D18" s="44">
        <f t="shared" si="6"/>
        <v>203</v>
      </c>
      <c r="E18" s="70">
        <f t="shared" si="7"/>
        <v>7.4304538799414344E-2</v>
      </c>
      <c r="F18" s="90"/>
      <c r="G18" s="81">
        <v>462</v>
      </c>
      <c r="H18" s="81">
        <v>284</v>
      </c>
      <c r="I18" s="81">
        <v>202</v>
      </c>
      <c r="J18" s="81">
        <v>312</v>
      </c>
      <c r="K18" s="81">
        <v>431</v>
      </c>
      <c r="L18" s="81">
        <v>1041</v>
      </c>
      <c r="M18" s="87">
        <v>422</v>
      </c>
      <c r="N18" s="87">
        <v>140</v>
      </c>
      <c r="O18" s="87">
        <v>305</v>
      </c>
      <c r="P18" s="87">
        <v>515</v>
      </c>
      <c r="Q18" s="87">
        <v>654</v>
      </c>
      <c r="R18" s="87">
        <v>899</v>
      </c>
      <c r="S18" s="102">
        <f t="shared" si="8"/>
        <v>-40</v>
      </c>
      <c r="T18" s="102">
        <f t="shared" si="9"/>
        <v>-144</v>
      </c>
      <c r="U18" s="102">
        <f t="shared" si="10"/>
        <v>103</v>
      </c>
      <c r="V18" s="102">
        <f t="shared" si="11"/>
        <v>203</v>
      </c>
      <c r="W18" s="102">
        <f t="shared" si="12"/>
        <v>223</v>
      </c>
      <c r="X18" s="102">
        <f t="shared" si="13"/>
        <v>-142</v>
      </c>
      <c r="Y18" s="25">
        <f t="shared" si="14"/>
        <v>-8.6580086580086577E-2</v>
      </c>
      <c r="Z18" s="27">
        <f t="shared" si="15"/>
        <v>-0.50704225352112675</v>
      </c>
      <c r="AA18" s="25">
        <f t="shared" si="16"/>
        <v>0.50990099009900991</v>
      </c>
      <c r="AB18" s="25">
        <f t="shared" si="17"/>
        <v>0.65064102564102566</v>
      </c>
      <c r="AC18" s="25">
        <f t="shared" si="18"/>
        <v>0.51740139211136893</v>
      </c>
      <c r="AD18" s="27">
        <f t="shared" si="19"/>
        <v>-0.13640730067243034</v>
      </c>
    </row>
    <row r="19" spans="1:30" x14ac:dyDescent="0.3">
      <c r="A19" s="61" t="s">
        <v>102</v>
      </c>
      <c r="B19" s="62">
        <v>2183</v>
      </c>
      <c r="C19" s="62">
        <v>2568</v>
      </c>
      <c r="D19" s="44">
        <f t="shared" si="6"/>
        <v>385</v>
      </c>
      <c r="E19" s="70">
        <f t="shared" si="7"/>
        <v>0.17636280348144756</v>
      </c>
      <c r="F19" s="90"/>
      <c r="G19" s="81">
        <v>80</v>
      </c>
      <c r="H19" s="81">
        <v>82</v>
      </c>
      <c r="I19" s="81">
        <v>124</v>
      </c>
      <c r="J19" s="81">
        <v>477</v>
      </c>
      <c r="K19" s="81">
        <v>529</v>
      </c>
      <c r="L19" s="81">
        <v>891</v>
      </c>
      <c r="M19" s="87">
        <v>151</v>
      </c>
      <c r="N19" s="87">
        <v>75</v>
      </c>
      <c r="O19" s="87">
        <v>211</v>
      </c>
      <c r="P19" s="87">
        <v>565</v>
      </c>
      <c r="Q19" s="87">
        <v>554</v>
      </c>
      <c r="R19" s="87">
        <v>1012</v>
      </c>
      <c r="S19" s="102">
        <f t="shared" si="8"/>
        <v>71</v>
      </c>
      <c r="T19" s="102">
        <f t="shared" si="9"/>
        <v>-7</v>
      </c>
      <c r="U19" s="102">
        <f t="shared" si="10"/>
        <v>87</v>
      </c>
      <c r="V19" s="102">
        <f t="shared" si="11"/>
        <v>88</v>
      </c>
      <c r="W19" s="102">
        <f t="shared" si="12"/>
        <v>25</v>
      </c>
      <c r="X19" s="102">
        <f t="shared" si="13"/>
        <v>121</v>
      </c>
      <c r="Y19" s="25">
        <f t="shared" si="14"/>
        <v>0.88749999999999996</v>
      </c>
      <c r="Z19" s="27">
        <f t="shared" si="15"/>
        <v>-8.5365853658536592E-2</v>
      </c>
      <c r="AA19" s="25">
        <f t="shared" si="16"/>
        <v>0.70161290322580649</v>
      </c>
      <c r="AB19" s="25">
        <f t="shared" si="17"/>
        <v>0.18448637316561844</v>
      </c>
      <c r="AC19" s="25">
        <f t="shared" si="18"/>
        <v>4.725897920604915E-2</v>
      </c>
      <c r="AD19" s="27">
        <f t="shared" si="19"/>
        <v>0.13580246913580246</v>
      </c>
    </row>
    <row r="20" spans="1:30" x14ac:dyDescent="0.3">
      <c r="A20" s="61" t="s">
        <v>90</v>
      </c>
      <c r="B20" s="62">
        <v>1190</v>
      </c>
      <c r="C20" s="62">
        <v>1225</v>
      </c>
      <c r="D20" s="44">
        <f t="shared" si="6"/>
        <v>35</v>
      </c>
      <c r="E20" s="70">
        <f t="shared" si="7"/>
        <v>2.9411764705882353E-2</v>
      </c>
      <c r="F20" s="90"/>
      <c r="G20" s="81">
        <v>117</v>
      </c>
      <c r="H20" s="81">
        <v>47</v>
      </c>
      <c r="I20" s="81">
        <v>18</v>
      </c>
      <c r="J20" s="81">
        <v>201</v>
      </c>
      <c r="K20" s="81">
        <v>323</v>
      </c>
      <c r="L20" s="81">
        <v>484</v>
      </c>
      <c r="M20" s="87">
        <v>33</v>
      </c>
      <c r="N20" s="87">
        <v>102</v>
      </c>
      <c r="O20" s="87">
        <v>34</v>
      </c>
      <c r="P20" s="87">
        <v>127</v>
      </c>
      <c r="Q20" s="87">
        <v>325</v>
      </c>
      <c r="R20" s="87">
        <v>604</v>
      </c>
      <c r="S20" s="102">
        <f t="shared" si="8"/>
        <v>-84</v>
      </c>
      <c r="T20" s="102">
        <f t="shared" si="9"/>
        <v>55</v>
      </c>
      <c r="U20" s="102">
        <f t="shared" si="10"/>
        <v>16</v>
      </c>
      <c r="V20" s="102">
        <f t="shared" si="11"/>
        <v>-74</v>
      </c>
      <c r="W20" s="102">
        <f t="shared" si="12"/>
        <v>2</v>
      </c>
      <c r="X20" s="102">
        <f t="shared" si="13"/>
        <v>120</v>
      </c>
      <c r="Y20" s="25">
        <f t="shared" si="14"/>
        <v>-0.71794871794871795</v>
      </c>
      <c r="Z20" s="27">
        <f t="shared" si="15"/>
        <v>1.1702127659574468</v>
      </c>
      <c r="AA20" s="25">
        <f t="shared" si="16"/>
        <v>0.88888888888888884</v>
      </c>
      <c r="AB20" s="25">
        <f t="shared" si="17"/>
        <v>-0.36815920398009949</v>
      </c>
      <c r="AC20" s="25">
        <f t="shared" si="18"/>
        <v>6.1919504643962852E-3</v>
      </c>
      <c r="AD20" s="27">
        <f t="shared" si="19"/>
        <v>0.24793388429752067</v>
      </c>
    </row>
    <row r="21" spans="1:30" x14ac:dyDescent="0.3">
      <c r="A21" s="61" t="s">
        <v>93</v>
      </c>
      <c r="B21" s="62">
        <v>1723</v>
      </c>
      <c r="C21" s="62">
        <v>883</v>
      </c>
      <c r="D21" s="44">
        <f t="shared" si="6"/>
        <v>-840</v>
      </c>
      <c r="E21" s="70">
        <f t="shared" si="7"/>
        <v>-0.48752176436448058</v>
      </c>
      <c r="F21" s="90"/>
      <c r="G21" s="81">
        <v>91</v>
      </c>
      <c r="H21" s="81">
        <v>111</v>
      </c>
      <c r="I21" s="81">
        <v>74</v>
      </c>
      <c r="J21" s="81">
        <v>797</v>
      </c>
      <c r="K21" s="81">
        <v>225</v>
      </c>
      <c r="L21" s="81">
        <v>425</v>
      </c>
      <c r="M21" s="87">
        <v>20</v>
      </c>
      <c r="N21" s="87">
        <v>9</v>
      </c>
      <c r="O21" s="87">
        <v>13</v>
      </c>
      <c r="P21" s="87">
        <v>193</v>
      </c>
      <c r="Q21" s="87">
        <v>72</v>
      </c>
      <c r="R21" s="87">
        <v>576</v>
      </c>
      <c r="S21" s="102">
        <f t="shared" si="8"/>
        <v>-71</v>
      </c>
      <c r="T21" s="102">
        <f t="shared" si="9"/>
        <v>-102</v>
      </c>
      <c r="U21" s="102">
        <f t="shared" si="10"/>
        <v>-61</v>
      </c>
      <c r="V21" s="102">
        <f t="shared" si="11"/>
        <v>-604</v>
      </c>
      <c r="W21" s="102">
        <f t="shared" si="12"/>
        <v>-153</v>
      </c>
      <c r="X21" s="102">
        <f t="shared" si="13"/>
        <v>151</v>
      </c>
      <c r="Y21" s="25">
        <f t="shared" si="14"/>
        <v>-0.78021978021978022</v>
      </c>
      <c r="Z21" s="27">
        <f t="shared" si="15"/>
        <v>-0.91891891891891897</v>
      </c>
      <c r="AA21" s="25">
        <f t="shared" si="16"/>
        <v>-0.82432432432432434</v>
      </c>
      <c r="AB21" s="25">
        <f t="shared" si="17"/>
        <v>-0.75784190715181932</v>
      </c>
      <c r="AC21" s="25">
        <f t="shared" si="18"/>
        <v>-0.68</v>
      </c>
      <c r="AD21" s="27">
        <f t="shared" si="19"/>
        <v>0.35529411764705882</v>
      </c>
    </row>
    <row r="22" spans="1:30" x14ac:dyDescent="0.3">
      <c r="A22" s="61" t="s">
        <v>92</v>
      </c>
      <c r="B22" s="62">
        <v>447</v>
      </c>
      <c r="C22" s="62">
        <v>863</v>
      </c>
      <c r="D22" s="44">
        <f t="shared" si="6"/>
        <v>416</v>
      </c>
      <c r="E22" s="70">
        <f t="shared" si="7"/>
        <v>0.93064876957494402</v>
      </c>
      <c r="F22" s="90"/>
      <c r="G22" s="81">
        <v>57</v>
      </c>
      <c r="H22" s="81">
        <v>16</v>
      </c>
      <c r="I22" s="81">
        <v>34</v>
      </c>
      <c r="J22" s="81">
        <v>141</v>
      </c>
      <c r="K22" s="81">
        <v>32</v>
      </c>
      <c r="L22" s="81">
        <v>167</v>
      </c>
      <c r="M22" s="87">
        <v>200</v>
      </c>
      <c r="N22" s="87">
        <v>125</v>
      </c>
      <c r="O22" s="87">
        <v>98</v>
      </c>
      <c r="P22" s="87">
        <v>136</v>
      </c>
      <c r="Q22" s="87">
        <v>140</v>
      </c>
      <c r="R22" s="87">
        <v>164</v>
      </c>
      <c r="S22" s="102">
        <f t="shared" si="8"/>
        <v>143</v>
      </c>
      <c r="T22" s="102">
        <f t="shared" si="9"/>
        <v>109</v>
      </c>
      <c r="U22" s="102">
        <f t="shared" si="10"/>
        <v>64</v>
      </c>
      <c r="V22" s="102">
        <f t="shared" si="11"/>
        <v>-5</v>
      </c>
      <c r="W22" s="102">
        <f t="shared" si="12"/>
        <v>108</v>
      </c>
      <c r="X22" s="102">
        <f t="shared" si="13"/>
        <v>-3</v>
      </c>
      <c r="Y22" s="25">
        <f t="shared" si="14"/>
        <v>2.5087719298245612</v>
      </c>
      <c r="Z22" s="27">
        <f t="shared" si="15"/>
        <v>6.8125</v>
      </c>
      <c r="AA22" s="25">
        <f t="shared" si="16"/>
        <v>1.8823529411764706</v>
      </c>
      <c r="AB22" s="25">
        <f t="shared" si="17"/>
        <v>-3.5460992907801421E-2</v>
      </c>
      <c r="AC22" s="25">
        <f t="shared" si="18"/>
        <v>3.375</v>
      </c>
      <c r="AD22" s="27">
        <f t="shared" si="19"/>
        <v>-1.7964071856287425E-2</v>
      </c>
    </row>
    <row r="23" spans="1:30" x14ac:dyDescent="0.3">
      <c r="A23" s="61" t="s">
        <v>96</v>
      </c>
      <c r="B23" s="62">
        <v>556</v>
      </c>
      <c r="C23" s="62">
        <v>351</v>
      </c>
      <c r="D23" s="44">
        <f t="shared" si="6"/>
        <v>-205</v>
      </c>
      <c r="E23" s="70">
        <f t="shared" si="7"/>
        <v>-0.36870503597122301</v>
      </c>
      <c r="F23" s="90"/>
      <c r="G23" s="81">
        <v>58</v>
      </c>
      <c r="H23" s="81">
        <v>60</v>
      </c>
      <c r="I23" s="81">
        <v>32</v>
      </c>
      <c r="J23" s="81">
        <v>80</v>
      </c>
      <c r="K23" s="81">
        <v>95</v>
      </c>
      <c r="L23" s="81">
        <v>231</v>
      </c>
      <c r="M23" s="87">
        <v>20</v>
      </c>
      <c r="N23" s="87">
        <v>39</v>
      </c>
      <c r="O23" s="87">
        <v>14</v>
      </c>
      <c r="P23" s="87">
        <v>82</v>
      </c>
      <c r="Q23" s="87">
        <v>115</v>
      </c>
      <c r="R23" s="87">
        <v>81</v>
      </c>
      <c r="S23" s="102">
        <f t="shared" si="8"/>
        <v>-38</v>
      </c>
      <c r="T23" s="102">
        <f t="shared" si="9"/>
        <v>-21</v>
      </c>
      <c r="U23" s="102">
        <f t="shared" si="10"/>
        <v>-18</v>
      </c>
      <c r="V23" s="102">
        <f t="shared" si="11"/>
        <v>2</v>
      </c>
      <c r="W23" s="102">
        <f t="shared" si="12"/>
        <v>20</v>
      </c>
      <c r="X23" s="102">
        <f t="shared" si="13"/>
        <v>-150</v>
      </c>
      <c r="Y23" s="25">
        <f t="shared" si="14"/>
        <v>-0.65517241379310343</v>
      </c>
      <c r="Z23" s="27">
        <f t="shared" si="15"/>
        <v>-0.35</v>
      </c>
      <c r="AA23" s="25">
        <f t="shared" si="16"/>
        <v>-0.5625</v>
      </c>
      <c r="AB23" s="25">
        <f t="shared" si="17"/>
        <v>2.5000000000000001E-2</v>
      </c>
      <c r="AC23" s="25">
        <f t="shared" si="18"/>
        <v>0.21052631578947367</v>
      </c>
      <c r="AD23" s="27">
        <f t="shared" si="19"/>
        <v>-0.64935064935064934</v>
      </c>
    </row>
    <row r="24" spans="1:30" x14ac:dyDescent="0.3">
      <c r="A24" s="61" t="s">
        <v>98</v>
      </c>
      <c r="B24" s="62">
        <v>323</v>
      </c>
      <c r="C24" s="62">
        <v>319</v>
      </c>
      <c r="D24" s="44">
        <f t="shared" si="6"/>
        <v>-4</v>
      </c>
      <c r="E24" s="70">
        <f t="shared" si="7"/>
        <v>-1.238390092879257E-2</v>
      </c>
      <c r="F24" s="90"/>
      <c r="G24" s="81">
        <v>11</v>
      </c>
      <c r="H24" s="81">
        <v>19</v>
      </c>
      <c r="I24" s="81">
        <v>34</v>
      </c>
      <c r="J24" s="81">
        <v>104</v>
      </c>
      <c r="K24" s="81">
        <v>60</v>
      </c>
      <c r="L24" s="81">
        <v>95</v>
      </c>
      <c r="M24" s="87">
        <v>18</v>
      </c>
      <c r="N24" s="87">
        <v>25</v>
      </c>
      <c r="O24" s="87">
        <v>26</v>
      </c>
      <c r="P24" s="87">
        <v>21</v>
      </c>
      <c r="Q24" s="87">
        <v>79</v>
      </c>
      <c r="R24" s="87">
        <v>150</v>
      </c>
      <c r="S24" s="102">
        <f t="shared" si="8"/>
        <v>7</v>
      </c>
      <c r="T24" s="102">
        <f t="shared" si="9"/>
        <v>6</v>
      </c>
      <c r="U24" s="102">
        <f t="shared" si="10"/>
        <v>-8</v>
      </c>
      <c r="V24" s="102">
        <f t="shared" si="11"/>
        <v>-83</v>
      </c>
      <c r="W24" s="102">
        <f t="shared" si="12"/>
        <v>19</v>
      </c>
      <c r="X24" s="102">
        <f t="shared" si="13"/>
        <v>55</v>
      </c>
      <c r="Y24" s="25">
        <f t="shared" si="14"/>
        <v>0.63636363636363635</v>
      </c>
      <c r="Z24" s="27">
        <f t="shared" si="15"/>
        <v>0.31578947368421051</v>
      </c>
      <c r="AA24" s="25">
        <f t="shared" si="16"/>
        <v>-0.23529411764705882</v>
      </c>
      <c r="AB24" s="25">
        <f t="shared" si="17"/>
        <v>-0.79807692307692313</v>
      </c>
      <c r="AC24" s="25">
        <f t="shared" si="18"/>
        <v>0.31666666666666665</v>
      </c>
      <c r="AD24" s="27">
        <f t="shared" si="19"/>
        <v>0.57894736842105265</v>
      </c>
    </row>
    <row r="25" spans="1:30" x14ac:dyDescent="0.3">
      <c r="A25" s="75" t="s">
        <v>104</v>
      </c>
    </row>
    <row r="26" spans="1:30" x14ac:dyDescent="0.3">
      <c r="A26" s="60" t="s">
        <v>105</v>
      </c>
    </row>
    <row r="27" spans="1:30" x14ac:dyDescent="0.3">
      <c r="A27" s="60" t="s">
        <v>106</v>
      </c>
    </row>
    <row r="28" spans="1:30" x14ac:dyDescent="0.3">
      <c r="A28" s="76" t="s">
        <v>107</v>
      </c>
    </row>
    <row r="29" spans="1:30" x14ac:dyDescent="0.3">
      <c r="A29" s="76"/>
    </row>
    <row r="30" spans="1:30" x14ac:dyDescent="0.3">
      <c r="A30" s="7" t="s">
        <v>63</v>
      </c>
      <c r="B30" s="46"/>
      <c r="C30" s="46"/>
      <c r="D30" s="46"/>
      <c r="E30" s="95" t="s">
        <v>110</v>
      </c>
    </row>
    <row r="31" spans="1:30" x14ac:dyDescent="0.3">
      <c r="A31" s="93"/>
      <c r="B31" s="104" t="s">
        <v>70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5"/>
      <c r="R31" s="17" t="s">
        <v>73</v>
      </c>
      <c r="S31" s="18"/>
      <c r="T31" s="18"/>
      <c r="U31" s="19"/>
      <c r="V31" s="17" t="s">
        <v>73</v>
      </c>
      <c r="W31" s="20"/>
      <c r="X31" s="20"/>
      <c r="Y31" s="21"/>
    </row>
    <row r="32" spans="1:30" s="99" customFormat="1" x14ac:dyDescent="0.3">
      <c r="A32" s="100"/>
      <c r="B32" s="101" t="s">
        <v>6</v>
      </c>
      <c r="C32" s="101" t="s">
        <v>7</v>
      </c>
      <c r="D32" s="101" t="s">
        <v>8</v>
      </c>
      <c r="E32" s="101" t="s">
        <v>9</v>
      </c>
      <c r="F32" s="101" t="s">
        <v>10</v>
      </c>
      <c r="G32" s="101" t="s">
        <v>11</v>
      </c>
      <c r="H32" s="101" t="s">
        <v>12</v>
      </c>
      <c r="I32" s="101" t="s">
        <v>13</v>
      </c>
      <c r="J32" s="101" t="s">
        <v>14</v>
      </c>
      <c r="K32" s="101" t="s">
        <v>15</v>
      </c>
      <c r="L32" s="101" t="s">
        <v>16</v>
      </c>
      <c r="M32" s="101" t="s">
        <v>17</v>
      </c>
      <c r="N32" s="101" t="s">
        <v>18</v>
      </c>
      <c r="O32" s="101" t="s">
        <v>19</v>
      </c>
      <c r="P32" s="101" t="s">
        <v>20</v>
      </c>
      <c r="Q32" s="101" t="s">
        <v>21</v>
      </c>
      <c r="R32" s="37" t="s">
        <v>74</v>
      </c>
      <c r="S32" s="22" t="s">
        <v>75</v>
      </c>
      <c r="T32" s="22" t="s">
        <v>76</v>
      </c>
      <c r="U32" s="23" t="s">
        <v>77</v>
      </c>
      <c r="V32" s="22" t="s">
        <v>74</v>
      </c>
      <c r="W32" s="22" t="s">
        <v>75</v>
      </c>
      <c r="X32" s="22" t="s">
        <v>76</v>
      </c>
      <c r="Y32" s="23" t="s">
        <v>77</v>
      </c>
    </row>
    <row r="33" spans="1:25" x14ac:dyDescent="0.3">
      <c r="A33" s="43" t="s">
        <v>22</v>
      </c>
      <c r="B33" s="44">
        <v>735135</v>
      </c>
      <c r="C33" s="44">
        <v>717375</v>
      </c>
      <c r="D33" s="44">
        <v>678794</v>
      </c>
      <c r="E33" s="44">
        <v>637270</v>
      </c>
      <c r="F33" s="44">
        <v>634967</v>
      </c>
      <c r="G33" s="44">
        <v>602205</v>
      </c>
      <c r="H33" s="44">
        <v>708688</v>
      </c>
      <c r="I33" s="44">
        <v>720252</v>
      </c>
      <c r="J33" s="44">
        <v>709237</v>
      </c>
      <c r="K33" s="44">
        <v>724671</v>
      </c>
      <c r="L33" s="44">
        <v>747147</v>
      </c>
      <c r="M33" s="44">
        <v>712396</v>
      </c>
      <c r="N33" s="44">
        <v>747712</v>
      </c>
      <c r="O33" s="44">
        <v>747297</v>
      </c>
      <c r="P33" s="44">
        <v>704927</v>
      </c>
      <c r="Q33" s="44">
        <v>632143</v>
      </c>
      <c r="R33" s="38">
        <f t="shared" ref="R33:U35" si="20">N33-M33</f>
        <v>35316</v>
      </c>
      <c r="S33" s="24">
        <f t="shared" si="20"/>
        <v>-415</v>
      </c>
      <c r="T33" s="24">
        <f t="shared" si="20"/>
        <v>-42370</v>
      </c>
      <c r="U33" s="24">
        <f t="shared" si="20"/>
        <v>-72784</v>
      </c>
      <c r="V33" s="25">
        <f t="shared" ref="V33:Y35" si="21">(N33-M33)/M33</f>
        <v>4.9573551788611954E-2</v>
      </c>
      <c r="W33" s="25">
        <f t="shared" si="21"/>
        <v>-5.5502653428057857E-4</v>
      </c>
      <c r="X33" s="25">
        <f t="shared" si="21"/>
        <v>-5.6697671742292559E-2</v>
      </c>
      <c r="Y33" s="27">
        <f t="shared" si="21"/>
        <v>-0.10325040748900241</v>
      </c>
    </row>
    <row r="34" spans="1:25" x14ac:dyDescent="0.3">
      <c r="A34" s="97" t="s">
        <v>87</v>
      </c>
      <c r="B34" s="44">
        <v>326607</v>
      </c>
      <c r="C34" s="44">
        <v>345906</v>
      </c>
      <c r="D34" s="44">
        <v>323938</v>
      </c>
      <c r="E34" s="44">
        <v>305986</v>
      </c>
      <c r="F34" s="44">
        <v>331817</v>
      </c>
      <c r="G34" s="44">
        <v>316135</v>
      </c>
      <c r="H34" s="44">
        <v>405068</v>
      </c>
      <c r="I34" s="44">
        <v>413031</v>
      </c>
      <c r="J34" s="44">
        <v>405163</v>
      </c>
      <c r="K34" s="44">
        <v>418636</v>
      </c>
      <c r="L34" s="44">
        <v>447494</v>
      </c>
      <c r="M34" s="44">
        <v>430381</v>
      </c>
      <c r="N34" s="44">
        <v>457297</v>
      </c>
      <c r="O34" s="44">
        <v>454171</v>
      </c>
      <c r="P34" s="44">
        <v>421797</v>
      </c>
      <c r="Q34" s="44">
        <v>363235</v>
      </c>
      <c r="R34" s="38">
        <f t="shared" si="20"/>
        <v>26916</v>
      </c>
      <c r="S34" s="24">
        <f t="shared" si="20"/>
        <v>-3126</v>
      </c>
      <c r="T34" s="24">
        <f t="shared" si="20"/>
        <v>-32374</v>
      </c>
      <c r="U34" s="103">
        <f t="shared" si="20"/>
        <v>-58562</v>
      </c>
      <c r="V34" s="25">
        <f t="shared" si="21"/>
        <v>6.253993554548179E-2</v>
      </c>
      <c r="W34" s="25">
        <f t="shared" si="21"/>
        <v>-6.8358200469279262E-3</v>
      </c>
      <c r="X34" s="27">
        <f t="shared" si="21"/>
        <v>-7.1281521717590945E-2</v>
      </c>
      <c r="Y34" s="27">
        <f t="shared" si="21"/>
        <v>-0.13883929947344339</v>
      </c>
    </row>
    <row r="35" spans="1:25" x14ac:dyDescent="0.3">
      <c r="A35" s="97" t="s">
        <v>119</v>
      </c>
      <c r="B35" s="44">
        <v>205365</v>
      </c>
      <c r="C35" s="44">
        <v>185875</v>
      </c>
      <c r="D35" s="44">
        <v>182950</v>
      </c>
      <c r="E35" s="44">
        <v>168316</v>
      </c>
      <c r="F35" s="44">
        <v>141575</v>
      </c>
      <c r="G35" s="44">
        <v>141688</v>
      </c>
      <c r="H35" s="44">
        <v>149452</v>
      </c>
      <c r="I35" s="44">
        <v>145582</v>
      </c>
      <c r="J35" s="44">
        <v>145928</v>
      </c>
      <c r="K35" s="44">
        <v>150144</v>
      </c>
      <c r="L35" s="44">
        <v>150224</v>
      </c>
      <c r="M35" s="44">
        <v>136111</v>
      </c>
      <c r="N35" s="44">
        <v>151073</v>
      </c>
      <c r="O35" s="44">
        <v>149480</v>
      </c>
      <c r="P35" s="44">
        <v>144561</v>
      </c>
      <c r="Q35" s="44">
        <v>141853</v>
      </c>
      <c r="R35" s="40">
        <f t="shared" si="20"/>
        <v>14962</v>
      </c>
      <c r="S35" s="31">
        <f t="shared" si="20"/>
        <v>-1593</v>
      </c>
      <c r="T35" s="31">
        <f t="shared" si="20"/>
        <v>-4919</v>
      </c>
      <c r="U35" s="103">
        <f t="shared" si="20"/>
        <v>-2708</v>
      </c>
      <c r="V35" s="32">
        <f t="shared" si="21"/>
        <v>0.10992498769386751</v>
      </c>
      <c r="W35" s="32">
        <f t="shared" si="21"/>
        <v>-1.0544571167581236E-2</v>
      </c>
      <c r="X35" s="32">
        <f t="shared" si="21"/>
        <v>-3.2907412362857907E-2</v>
      </c>
      <c r="Y35" s="33">
        <f t="shared" si="21"/>
        <v>-1.873257655937632E-2</v>
      </c>
    </row>
    <row r="36" spans="1:25" x14ac:dyDescent="0.3">
      <c r="A36" s="97" t="s">
        <v>118</v>
      </c>
      <c r="B36" s="44">
        <v>19991</v>
      </c>
      <c r="C36" s="44">
        <v>21605</v>
      </c>
      <c r="D36" s="44">
        <v>21884</v>
      </c>
      <c r="E36" s="44">
        <v>18908</v>
      </c>
      <c r="F36" s="44">
        <v>23056</v>
      </c>
      <c r="G36" s="44">
        <v>21921</v>
      </c>
      <c r="H36" s="44">
        <v>22292</v>
      </c>
      <c r="I36" s="44">
        <v>24253</v>
      </c>
      <c r="J36" s="44">
        <v>28568</v>
      </c>
      <c r="K36" s="44">
        <v>27776</v>
      </c>
      <c r="L36" s="44">
        <v>28737</v>
      </c>
      <c r="M36" s="44">
        <v>27036</v>
      </c>
      <c r="N36" s="44">
        <v>26308</v>
      </c>
      <c r="O36" s="44">
        <v>34675</v>
      </c>
      <c r="P36" s="44">
        <v>33353</v>
      </c>
      <c r="Q36" s="44">
        <v>32800</v>
      </c>
      <c r="R36" s="38">
        <f t="shared" ref="R36:U39" si="22">N36-M36</f>
        <v>-728</v>
      </c>
      <c r="S36" s="24">
        <f t="shared" si="22"/>
        <v>8367</v>
      </c>
      <c r="T36" s="24">
        <f t="shared" si="22"/>
        <v>-1322</v>
      </c>
      <c r="U36" s="103">
        <f t="shared" si="22"/>
        <v>-553</v>
      </c>
      <c r="V36" s="25">
        <f t="shared" ref="V36:Y39" si="23">(N36-M36)/M36</f>
        <v>-2.6927060216008287E-2</v>
      </c>
      <c r="W36" s="26">
        <f t="shared" si="23"/>
        <v>0.31804013988140489</v>
      </c>
      <c r="X36" s="25">
        <f t="shared" si="23"/>
        <v>-3.8125450612833456E-2</v>
      </c>
      <c r="Y36" s="27">
        <f t="shared" si="23"/>
        <v>-1.658021767157377E-2</v>
      </c>
    </row>
    <row r="37" spans="1:25" x14ac:dyDescent="0.3">
      <c r="A37" s="43" t="s">
        <v>89</v>
      </c>
      <c r="B37" s="44">
        <v>46476</v>
      </c>
      <c r="C37" s="44">
        <v>42548</v>
      </c>
      <c r="D37" s="44">
        <v>36106</v>
      </c>
      <c r="E37" s="44">
        <v>30546</v>
      </c>
      <c r="F37" s="44">
        <v>20532</v>
      </c>
      <c r="G37" s="44">
        <v>17383</v>
      </c>
      <c r="H37" s="44">
        <v>14151</v>
      </c>
      <c r="I37" s="44">
        <v>19535</v>
      </c>
      <c r="J37" s="44">
        <v>24759</v>
      </c>
      <c r="K37" s="44">
        <v>24778</v>
      </c>
      <c r="L37" s="44">
        <v>25389</v>
      </c>
      <c r="M37" s="44">
        <v>22840</v>
      </c>
      <c r="N37" s="44">
        <v>25859</v>
      </c>
      <c r="O37" s="44">
        <v>23392</v>
      </c>
      <c r="P37" s="44">
        <v>28669</v>
      </c>
      <c r="Q37" s="44">
        <v>25628</v>
      </c>
      <c r="R37" s="38">
        <f t="shared" si="22"/>
        <v>3019</v>
      </c>
      <c r="S37" s="24">
        <f t="shared" si="22"/>
        <v>-2467</v>
      </c>
      <c r="T37" s="24">
        <f t="shared" si="22"/>
        <v>5277</v>
      </c>
      <c r="U37" s="103">
        <f t="shared" si="22"/>
        <v>-3041</v>
      </c>
      <c r="V37" s="25">
        <f t="shared" si="23"/>
        <v>0.13218038528896672</v>
      </c>
      <c r="W37" s="25">
        <f t="shared" si="23"/>
        <v>-9.54019877025407E-2</v>
      </c>
      <c r="X37" s="25">
        <f t="shared" si="23"/>
        <v>0.22558994528043777</v>
      </c>
      <c r="Y37" s="27">
        <f t="shared" si="23"/>
        <v>-0.10607276151941121</v>
      </c>
    </row>
    <row r="38" spans="1:25" x14ac:dyDescent="0.3">
      <c r="A38" s="43" t="s">
        <v>99</v>
      </c>
      <c r="B38" s="44">
        <v>50717</v>
      </c>
      <c r="C38" s="44">
        <v>49704</v>
      </c>
      <c r="D38" s="44">
        <v>39325</v>
      </c>
      <c r="E38" s="44">
        <v>43478</v>
      </c>
      <c r="F38" s="44">
        <v>46078</v>
      </c>
      <c r="G38" s="44">
        <v>34367</v>
      </c>
      <c r="H38" s="44">
        <v>36783</v>
      </c>
      <c r="I38" s="44">
        <v>39517</v>
      </c>
      <c r="J38" s="44">
        <v>32961</v>
      </c>
      <c r="K38" s="44">
        <v>29201</v>
      </c>
      <c r="L38" s="44">
        <v>21493</v>
      </c>
      <c r="M38" s="44">
        <v>24042</v>
      </c>
      <c r="N38" s="44">
        <v>20910</v>
      </c>
      <c r="O38" s="44">
        <v>25249</v>
      </c>
      <c r="P38" s="44">
        <v>19944</v>
      </c>
      <c r="Q38" s="44">
        <v>15864</v>
      </c>
      <c r="R38" s="38">
        <f t="shared" si="22"/>
        <v>-3132</v>
      </c>
      <c r="S38" s="24">
        <f t="shared" si="22"/>
        <v>4339</v>
      </c>
      <c r="T38" s="24">
        <f t="shared" si="22"/>
        <v>-5305</v>
      </c>
      <c r="U38" s="103">
        <f t="shared" si="22"/>
        <v>-4080</v>
      </c>
      <c r="V38" s="25">
        <f t="shared" si="23"/>
        <v>-0.13027202395807339</v>
      </c>
      <c r="W38" s="25">
        <f t="shared" si="23"/>
        <v>0.20750836920133908</v>
      </c>
      <c r="X38" s="25">
        <f t="shared" si="23"/>
        <v>-0.21010733098340528</v>
      </c>
      <c r="Y38" s="27">
        <f t="shared" si="23"/>
        <v>-0.20457280385078219</v>
      </c>
    </row>
    <row r="39" spans="1:25" x14ac:dyDescent="0.3">
      <c r="A39" s="43" t="s">
        <v>91</v>
      </c>
      <c r="B39" s="44">
        <v>18212</v>
      </c>
      <c r="C39" s="44">
        <v>8997</v>
      </c>
      <c r="D39" s="44">
        <v>9850</v>
      </c>
      <c r="E39" s="44">
        <v>8141</v>
      </c>
      <c r="F39" s="44">
        <v>7790</v>
      </c>
      <c r="G39" s="44">
        <v>11232</v>
      </c>
      <c r="H39" s="44">
        <v>10954</v>
      </c>
      <c r="I39" s="44">
        <v>8507</v>
      </c>
      <c r="J39" s="44">
        <v>7221</v>
      </c>
      <c r="K39" s="44">
        <v>7370</v>
      </c>
      <c r="L39" s="44">
        <v>8839</v>
      </c>
      <c r="M39" s="44">
        <v>10625</v>
      </c>
      <c r="N39" s="44">
        <v>9294</v>
      </c>
      <c r="O39" s="44">
        <v>9124</v>
      </c>
      <c r="P39" s="44">
        <v>9148</v>
      </c>
      <c r="Q39" s="44">
        <v>9730</v>
      </c>
      <c r="R39" s="38">
        <f t="shared" si="22"/>
        <v>-1331</v>
      </c>
      <c r="S39" s="24">
        <f t="shared" si="22"/>
        <v>-170</v>
      </c>
      <c r="T39" s="24">
        <f t="shared" si="22"/>
        <v>24</v>
      </c>
      <c r="U39" s="24">
        <f t="shared" si="22"/>
        <v>582</v>
      </c>
      <c r="V39" s="25">
        <f t="shared" si="23"/>
        <v>-0.12527058823529411</v>
      </c>
      <c r="W39" s="25">
        <f t="shared" si="23"/>
        <v>-1.8291370776845277E-2</v>
      </c>
      <c r="X39" s="26">
        <f t="shared" si="23"/>
        <v>2.6304252520824201E-3</v>
      </c>
      <c r="Y39" s="27">
        <f t="shared" si="23"/>
        <v>6.3620463489287279E-2</v>
      </c>
    </row>
  </sheetData>
  <sortState ref="A33:AD38">
    <sortCondition descending="1" ref="Q33:Q38"/>
  </sortState>
  <mergeCells count="4">
    <mergeCell ref="S3:X3"/>
    <mergeCell ref="Y3:AD3"/>
    <mergeCell ref="D4:E5"/>
    <mergeCell ref="B31:Q31"/>
  </mergeCells>
  <conditionalFormatting sqref="D7:E24 Y6:AD24 E6">
    <cfRule type="cellIs" dxfId="43" priority="17" operator="lessThan">
      <formula>0</formula>
    </cfRule>
  </conditionalFormatting>
  <conditionalFormatting sqref="D4:E5">
    <cfRule type="cellIs" dxfId="42" priority="15" operator="lessThan">
      <formula>0</formula>
    </cfRule>
  </conditionalFormatting>
  <conditionalFormatting sqref="D4">
    <cfRule type="cellIs" dxfId="41" priority="14" operator="lessThan">
      <formula>0</formula>
    </cfRule>
  </conditionalFormatting>
  <conditionalFormatting sqref="Y3 S3">
    <cfRule type="cellIs" dxfId="40" priority="12" operator="lessThan">
      <formula>0</formula>
    </cfRule>
  </conditionalFormatting>
  <conditionalFormatting sqref="Y3 S3">
    <cfRule type="cellIs" dxfId="39" priority="11" operator="lessThan">
      <formula>0</formula>
    </cfRule>
  </conditionalFormatting>
  <conditionalFormatting sqref="Y3 S3">
    <cfRule type="cellIs" dxfId="38" priority="10" operator="lessThan">
      <formula>0</formula>
    </cfRule>
  </conditionalFormatting>
  <conditionalFormatting sqref="D7:D24">
    <cfRule type="colorScale" priority="24">
      <colorScale>
        <cfvo type="min"/>
        <cfvo type="max"/>
        <color rgb="FFFFEF9C"/>
        <color rgb="FF63BE7B"/>
      </colorScale>
    </cfRule>
  </conditionalFormatting>
  <conditionalFormatting sqref="B33:Q33">
    <cfRule type="colorScale" priority="9">
      <colorScale>
        <cfvo type="min"/>
        <cfvo type="max"/>
        <color rgb="FFFFEF9C"/>
        <color rgb="FF63BE7B"/>
      </colorScale>
    </cfRule>
  </conditionalFormatting>
  <conditionalFormatting sqref="B34:Q34">
    <cfRule type="colorScale" priority="8">
      <colorScale>
        <cfvo type="min"/>
        <cfvo type="max"/>
        <color rgb="FFFFEF9C"/>
        <color rgb="FF63BE7B"/>
      </colorScale>
    </cfRule>
  </conditionalFormatting>
  <conditionalFormatting sqref="B35:Q35">
    <cfRule type="colorScale" priority="7">
      <colorScale>
        <cfvo type="min"/>
        <cfvo type="max"/>
        <color rgb="FFFFEF9C"/>
        <color rgb="FF63BE7B"/>
      </colorScale>
    </cfRule>
  </conditionalFormatting>
  <conditionalFormatting sqref="B36:Q36">
    <cfRule type="colorScale" priority="6">
      <colorScale>
        <cfvo type="min"/>
        <cfvo type="max"/>
        <color rgb="FFFFEF9C"/>
        <color rgb="FF63BE7B"/>
      </colorScale>
    </cfRule>
  </conditionalFormatting>
  <conditionalFormatting sqref="B37:Q37">
    <cfRule type="colorScale" priority="5">
      <colorScale>
        <cfvo type="min"/>
        <cfvo type="max"/>
        <color rgb="FFFFEF9C"/>
        <color rgb="FF63BE7B"/>
      </colorScale>
    </cfRule>
  </conditionalFormatting>
  <conditionalFormatting sqref="B38:Q38">
    <cfRule type="colorScale" priority="4">
      <colorScale>
        <cfvo type="min"/>
        <cfvo type="max"/>
        <color rgb="FFFFEF9C"/>
        <color rgb="FF63BE7B"/>
      </colorScale>
    </cfRule>
  </conditionalFormatting>
  <conditionalFormatting sqref="B39:Q39">
    <cfRule type="colorScale" priority="3">
      <colorScale>
        <cfvo type="min"/>
        <cfvo type="max"/>
        <color rgb="FFFFEF9C"/>
        <color rgb="FF63BE7B"/>
      </colorScale>
    </cfRule>
  </conditionalFormatting>
  <conditionalFormatting sqref="R33:Y33 R34:T39 V34:Y39">
    <cfRule type="cellIs" dxfId="37" priority="2" operator="lessThan">
      <formula>0</formula>
    </cfRule>
  </conditionalFormatting>
  <hyperlinks>
    <hyperlink ref="A28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pane xSplit="1" topLeftCell="O1" activePane="topRight" state="frozen"/>
      <selection pane="topRight" activeCell="AF8" sqref="AF8"/>
    </sheetView>
  </sheetViews>
  <sheetFormatPr defaultRowHeight="14.4" x14ac:dyDescent="0.3"/>
  <cols>
    <col min="1" max="1" width="11.21875" style="68" customWidth="1"/>
    <col min="2" max="3" width="8.88671875" style="69"/>
    <col min="4" max="5" width="7.21875" style="68" customWidth="1"/>
    <col min="6" max="6" width="3" style="88" customWidth="1"/>
    <col min="7" max="18" width="7.6640625" style="69" customWidth="1"/>
    <col min="19" max="30" width="7.109375" style="68" customWidth="1"/>
    <col min="31" max="16384" width="8.88671875" style="68"/>
  </cols>
  <sheetData>
    <row r="1" spans="1:30" x14ac:dyDescent="0.3">
      <c r="A1" s="6" t="s">
        <v>61</v>
      </c>
      <c r="B1" s="6"/>
      <c r="C1" s="6"/>
      <c r="D1" s="6"/>
    </row>
    <row r="2" spans="1:30" x14ac:dyDescent="0.3">
      <c r="A2" s="7" t="s">
        <v>63</v>
      </c>
      <c r="B2" s="6"/>
      <c r="C2" s="6"/>
      <c r="D2" s="95" t="s">
        <v>111</v>
      </c>
    </row>
    <row r="3" spans="1:30" x14ac:dyDescent="0.3">
      <c r="B3" s="72"/>
      <c r="C3" s="72"/>
      <c r="F3" s="89"/>
      <c r="G3" s="77" t="s">
        <v>64</v>
      </c>
      <c r="H3" s="77" t="s">
        <v>65</v>
      </c>
      <c r="I3" s="77" t="s">
        <v>66</v>
      </c>
      <c r="J3" s="78" t="s">
        <v>67</v>
      </c>
      <c r="K3" s="79" t="s">
        <v>68</v>
      </c>
      <c r="L3" s="77" t="s">
        <v>69</v>
      </c>
      <c r="M3" s="82" t="s">
        <v>64</v>
      </c>
      <c r="N3" s="82" t="s">
        <v>65</v>
      </c>
      <c r="O3" s="82" t="s">
        <v>66</v>
      </c>
      <c r="P3" s="83" t="s">
        <v>67</v>
      </c>
      <c r="Q3" s="84" t="s">
        <v>68</v>
      </c>
      <c r="R3" s="85" t="s">
        <v>69</v>
      </c>
      <c r="S3" s="106" t="s">
        <v>88</v>
      </c>
      <c r="T3" s="106"/>
      <c r="U3" s="106"/>
      <c r="V3" s="106"/>
      <c r="W3" s="106"/>
      <c r="X3" s="106"/>
      <c r="Y3" s="106" t="s">
        <v>88</v>
      </c>
      <c r="Z3" s="106"/>
      <c r="AA3" s="106"/>
      <c r="AB3" s="106"/>
      <c r="AC3" s="106"/>
      <c r="AD3" s="106"/>
    </row>
    <row r="4" spans="1:30" x14ac:dyDescent="0.3">
      <c r="A4" s="93"/>
      <c r="B4" s="71" t="s">
        <v>70</v>
      </c>
      <c r="C4" s="73"/>
      <c r="D4" s="107" t="s">
        <v>88</v>
      </c>
      <c r="E4" s="108"/>
      <c r="F4" s="89"/>
      <c r="G4" s="78" t="s">
        <v>0</v>
      </c>
      <c r="H4" s="78" t="s">
        <v>1</v>
      </c>
      <c r="I4" s="78" t="s">
        <v>2</v>
      </c>
      <c r="J4" s="78" t="s">
        <v>3</v>
      </c>
      <c r="K4" s="78" t="s">
        <v>4</v>
      </c>
      <c r="L4" s="78" t="s">
        <v>5</v>
      </c>
      <c r="M4" s="83" t="s">
        <v>0</v>
      </c>
      <c r="N4" s="83" t="s">
        <v>1</v>
      </c>
      <c r="O4" s="83" t="s">
        <v>2</v>
      </c>
      <c r="P4" s="83" t="s">
        <v>3</v>
      </c>
      <c r="Q4" s="83" t="s">
        <v>4</v>
      </c>
      <c r="R4" s="83" t="s">
        <v>5</v>
      </c>
      <c r="S4" s="64" t="s">
        <v>64</v>
      </c>
      <c r="T4" s="64" t="s">
        <v>65</v>
      </c>
      <c r="U4" s="64" t="s">
        <v>66</v>
      </c>
      <c r="V4" s="66" t="s">
        <v>67</v>
      </c>
      <c r="W4" s="61" t="s">
        <v>68</v>
      </c>
      <c r="X4" s="67" t="s">
        <v>69</v>
      </c>
      <c r="Y4" s="64" t="s">
        <v>64</v>
      </c>
      <c r="Z4" s="64" t="s">
        <v>65</v>
      </c>
      <c r="AA4" s="64" t="s">
        <v>66</v>
      </c>
      <c r="AB4" s="66" t="s">
        <v>67</v>
      </c>
      <c r="AC4" s="61" t="s">
        <v>68</v>
      </c>
      <c r="AD4" s="67" t="s">
        <v>69</v>
      </c>
    </row>
    <row r="5" spans="1:30" x14ac:dyDescent="0.3">
      <c r="A5" s="93"/>
      <c r="B5" s="74" t="s">
        <v>20</v>
      </c>
      <c r="C5" s="74" t="s">
        <v>21</v>
      </c>
      <c r="D5" s="109"/>
      <c r="E5" s="110"/>
      <c r="F5" s="89"/>
      <c r="G5" s="80" t="s">
        <v>20</v>
      </c>
      <c r="H5" s="80" t="s">
        <v>20</v>
      </c>
      <c r="I5" s="80" t="s">
        <v>20</v>
      </c>
      <c r="J5" s="80" t="s">
        <v>20</v>
      </c>
      <c r="K5" s="80" t="s">
        <v>20</v>
      </c>
      <c r="L5" s="80" t="s">
        <v>20</v>
      </c>
      <c r="M5" s="86" t="s">
        <v>21</v>
      </c>
      <c r="N5" s="86" t="s">
        <v>21</v>
      </c>
      <c r="O5" s="86" t="s">
        <v>21</v>
      </c>
      <c r="P5" s="86" t="s">
        <v>21</v>
      </c>
      <c r="Q5" s="86" t="s">
        <v>21</v>
      </c>
      <c r="R5" s="86" t="s">
        <v>21</v>
      </c>
      <c r="S5" s="43" t="s">
        <v>0</v>
      </c>
      <c r="T5" s="43" t="s">
        <v>1</v>
      </c>
      <c r="U5" s="43" t="s">
        <v>2</v>
      </c>
      <c r="V5" s="43" t="s">
        <v>3</v>
      </c>
      <c r="W5" s="43" t="s">
        <v>4</v>
      </c>
      <c r="X5" s="43" t="s">
        <v>5</v>
      </c>
      <c r="Y5" s="57" t="s">
        <v>0</v>
      </c>
      <c r="Z5" s="57" t="s">
        <v>1</v>
      </c>
      <c r="AA5" s="57" t="s">
        <v>2</v>
      </c>
      <c r="AB5" s="57" t="s">
        <v>3</v>
      </c>
      <c r="AC5" s="57" t="s">
        <v>4</v>
      </c>
      <c r="AD5" s="57" t="s">
        <v>5</v>
      </c>
    </row>
    <row r="6" spans="1:30" x14ac:dyDescent="0.3">
      <c r="A6" s="61" t="s">
        <v>22</v>
      </c>
      <c r="B6" s="62">
        <v>262666</v>
      </c>
      <c r="C6" s="62">
        <v>256391</v>
      </c>
      <c r="D6" s="44">
        <f t="shared" ref="D6" si="0">C6-B6</f>
        <v>-6275</v>
      </c>
      <c r="E6" s="70">
        <f t="shared" ref="E6" si="1">(C6-B6)/B6</f>
        <v>-2.3889654542270412E-2</v>
      </c>
      <c r="F6" s="90"/>
      <c r="G6" s="81">
        <v>84318</v>
      </c>
      <c r="H6" s="81">
        <v>30628</v>
      </c>
      <c r="I6" s="81">
        <v>41422</v>
      </c>
      <c r="J6" s="81">
        <v>34715</v>
      </c>
      <c r="K6" s="81">
        <v>33825</v>
      </c>
      <c r="L6" s="81">
        <v>37758</v>
      </c>
      <c r="M6" s="87">
        <v>79573</v>
      </c>
      <c r="N6" s="87">
        <v>23987</v>
      </c>
      <c r="O6" s="87">
        <v>38026</v>
      </c>
      <c r="P6" s="87">
        <v>31104</v>
      </c>
      <c r="Q6" s="87">
        <v>48423</v>
      </c>
      <c r="R6" s="87">
        <v>35278</v>
      </c>
      <c r="S6" s="102">
        <f t="shared" ref="S6:X6" si="2">M6-G6</f>
        <v>-4745</v>
      </c>
      <c r="T6" s="102">
        <f t="shared" si="2"/>
        <v>-6641</v>
      </c>
      <c r="U6" s="102">
        <f t="shared" si="2"/>
        <v>-3396</v>
      </c>
      <c r="V6" s="102">
        <f t="shared" si="2"/>
        <v>-3611</v>
      </c>
      <c r="W6" s="102">
        <f t="shared" si="2"/>
        <v>14598</v>
      </c>
      <c r="X6" s="102">
        <f t="shared" si="2"/>
        <v>-2480</v>
      </c>
      <c r="Y6" s="25">
        <f t="shared" ref="Y6:AD6" si="3">(M6-G6)/G6</f>
        <v>-5.6275053962380514E-2</v>
      </c>
      <c r="Z6" s="27">
        <f t="shared" si="3"/>
        <v>-0.21682773932349483</v>
      </c>
      <c r="AA6" s="25">
        <f t="shared" si="3"/>
        <v>-8.198541837670803E-2</v>
      </c>
      <c r="AB6" s="25">
        <f t="shared" si="3"/>
        <v>-0.1040184358346536</v>
      </c>
      <c r="AC6" s="25">
        <f t="shared" si="3"/>
        <v>0.43157427937915743</v>
      </c>
      <c r="AD6" s="27">
        <f t="shared" si="3"/>
        <v>-6.5681444991789822E-2</v>
      </c>
    </row>
    <row r="7" spans="1:30" x14ac:dyDescent="0.3">
      <c r="A7" s="61" t="s">
        <v>87</v>
      </c>
      <c r="B7" s="62">
        <v>152388</v>
      </c>
      <c r="C7" s="62">
        <v>143182</v>
      </c>
      <c r="D7" s="44">
        <f t="shared" ref="D7:D24" si="4">C7-B7</f>
        <v>-9206</v>
      </c>
      <c r="E7" s="70">
        <f t="shared" ref="E7:E24" si="5">(C7-B7)/B7</f>
        <v>-6.0411580964380394E-2</v>
      </c>
      <c r="F7" s="90"/>
      <c r="G7" s="81">
        <v>54641</v>
      </c>
      <c r="H7" s="81">
        <v>17291</v>
      </c>
      <c r="I7" s="81">
        <v>23243</v>
      </c>
      <c r="J7" s="81">
        <v>20030</v>
      </c>
      <c r="K7" s="81">
        <v>19074</v>
      </c>
      <c r="L7" s="81">
        <v>18109</v>
      </c>
      <c r="M7" s="87">
        <v>50234</v>
      </c>
      <c r="N7" s="87">
        <v>12669</v>
      </c>
      <c r="O7" s="87">
        <v>19437</v>
      </c>
      <c r="P7" s="87">
        <v>18252</v>
      </c>
      <c r="Q7" s="87">
        <v>26071</v>
      </c>
      <c r="R7" s="87">
        <v>16519</v>
      </c>
      <c r="S7" s="102">
        <f t="shared" ref="S7:S24" si="6">M7-G7</f>
        <v>-4407</v>
      </c>
      <c r="T7" s="102">
        <f t="shared" ref="T7:T24" si="7">N7-H7</f>
        <v>-4622</v>
      </c>
      <c r="U7" s="102">
        <f t="shared" ref="U7:U24" si="8">O7-I7</f>
        <v>-3806</v>
      </c>
      <c r="V7" s="102">
        <f t="shared" ref="V7:V24" si="9">P7-J7</f>
        <v>-1778</v>
      </c>
      <c r="W7" s="102">
        <f t="shared" ref="W7:W24" si="10">Q7-K7</f>
        <v>6997</v>
      </c>
      <c r="X7" s="102">
        <f t="shared" ref="X7:X24" si="11">R7-L7</f>
        <v>-1590</v>
      </c>
      <c r="Y7" s="25">
        <f t="shared" ref="Y7:Y24" si="12">(M7-G7)/G7</f>
        <v>-8.0653721564393044E-2</v>
      </c>
      <c r="Z7" s="27">
        <f t="shared" ref="Z7:Z24" si="13">(N7-H7)/H7</f>
        <v>-0.26730669134231683</v>
      </c>
      <c r="AA7" s="25">
        <f t="shared" ref="AA7:AA24" si="14">(O7-I7)/I7</f>
        <v>-0.16374822527212493</v>
      </c>
      <c r="AB7" s="25">
        <f t="shared" ref="AB7:AB24" si="15">(P7-J7)/J7</f>
        <v>-8.8766849725411878E-2</v>
      </c>
      <c r="AC7" s="25">
        <f t="shared" ref="AC7:AC24" si="16">(Q7-K7)/K7</f>
        <v>0.36683443430848273</v>
      </c>
      <c r="AD7" s="27">
        <f t="shared" ref="AD7:AD24" si="17">(R7-L7)/L7</f>
        <v>-8.780164559059031E-2</v>
      </c>
    </row>
    <row r="8" spans="1:30" x14ac:dyDescent="0.3">
      <c r="A8" s="61" t="s">
        <v>91</v>
      </c>
      <c r="B8" s="62">
        <v>60716</v>
      </c>
      <c r="C8" s="62">
        <v>60677</v>
      </c>
      <c r="D8" s="44">
        <f t="shared" si="4"/>
        <v>-39</v>
      </c>
      <c r="E8" s="96">
        <f t="shared" si="5"/>
        <v>-6.423348046643389E-4</v>
      </c>
      <c r="F8" s="90"/>
      <c r="G8" s="81">
        <v>12696</v>
      </c>
      <c r="H8" s="81">
        <v>8268</v>
      </c>
      <c r="I8" s="81">
        <v>12308</v>
      </c>
      <c r="J8" s="81">
        <v>9654</v>
      </c>
      <c r="K8" s="81">
        <v>8771</v>
      </c>
      <c r="L8" s="81">
        <v>9019</v>
      </c>
      <c r="M8" s="87">
        <v>12020</v>
      </c>
      <c r="N8" s="87">
        <v>7664</v>
      </c>
      <c r="O8" s="87">
        <v>11959</v>
      </c>
      <c r="P8" s="87">
        <v>8509</v>
      </c>
      <c r="Q8" s="87">
        <v>11685</v>
      </c>
      <c r="R8" s="87">
        <v>8840</v>
      </c>
      <c r="S8" s="102">
        <f t="shared" si="6"/>
        <v>-676</v>
      </c>
      <c r="T8" s="102">
        <f t="shared" si="7"/>
        <v>-604</v>
      </c>
      <c r="U8" s="102">
        <f t="shared" si="8"/>
        <v>-349</v>
      </c>
      <c r="V8" s="102">
        <f t="shared" si="9"/>
        <v>-1145</v>
      </c>
      <c r="W8" s="102">
        <f t="shared" si="10"/>
        <v>2914</v>
      </c>
      <c r="X8" s="102">
        <f t="shared" si="11"/>
        <v>-179</v>
      </c>
      <c r="Y8" s="25">
        <f t="shared" si="12"/>
        <v>-5.3245116572148705E-2</v>
      </c>
      <c r="Z8" s="27">
        <f t="shared" si="13"/>
        <v>-7.3052733430091915E-2</v>
      </c>
      <c r="AA8" s="25">
        <f t="shared" si="14"/>
        <v>-2.8355541111472215E-2</v>
      </c>
      <c r="AB8" s="25">
        <f t="shared" si="15"/>
        <v>-0.11860368759063601</v>
      </c>
      <c r="AC8" s="25">
        <f t="shared" si="16"/>
        <v>0.33223121650894993</v>
      </c>
      <c r="AD8" s="27">
        <f t="shared" si="17"/>
        <v>-1.9846989688435526E-2</v>
      </c>
    </row>
    <row r="9" spans="1:30" x14ac:dyDescent="0.3">
      <c r="A9" s="61" t="s">
        <v>100</v>
      </c>
      <c r="B9" s="62">
        <v>13270</v>
      </c>
      <c r="C9" s="62">
        <v>13793</v>
      </c>
      <c r="D9" s="44">
        <f t="shared" si="4"/>
        <v>523</v>
      </c>
      <c r="E9" s="70">
        <f t="shared" si="5"/>
        <v>3.9412207987942725E-2</v>
      </c>
      <c r="F9" s="90"/>
      <c r="G9" s="81">
        <v>3628</v>
      </c>
      <c r="H9" s="81">
        <v>1992</v>
      </c>
      <c r="I9" s="81">
        <v>1389</v>
      </c>
      <c r="J9" s="81">
        <v>2120</v>
      </c>
      <c r="K9" s="81">
        <v>2117</v>
      </c>
      <c r="L9" s="81">
        <v>2024</v>
      </c>
      <c r="M9" s="87">
        <v>3641</v>
      </c>
      <c r="N9" s="87">
        <v>1192</v>
      </c>
      <c r="O9" s="87">
        <v>2335</v>
      </c>
      <c r="P9" s="87">
        <v>1585</v>
      </c>
      <c r="Q9" s="87">
        <v>2912</v>
      </c>
      <c r="R9" s="87">
        <v>2128</v>
      </c>
      <c r="S9" s="102">
        <f t="shared" si="6"/>
        <v>13</v>
      </c>
      <c r="T9" s="102">
        <f t="shared" si="7"/>
        <v>-800</v>
      </c>
      <c r="U9" s="102">
        <f t="shared" si="8"/>
        <v>946</v>
      </c>
      <c r="V9" s="102">
        <f t="shared" si="9"/>
        <v>-535</v>
      </c>
      <c r="W9" s="102">
        <f t="shared" si="10"/>
        <v>795</v>
      </c>
      <c r="X9" s="102">
        <f t="shared" si="11"/>
        <v>104</v>
      </c>
      <c r="Y9" s="25">
        <f t="shared" si="12"/>
        <v>3.583241455347299E-3</v>
      </c>
      <c r="Z9" s="27">
        <f t="shared" si="13"/>
        <v>-0.40160642570281124</v>
      </c>
      <c r="AA9" s="25">
        <f t="shared" si="14"/>
        <v>0.68106551475881927</v>
      </c>
      <c r="AB9" s="25">
        <f t="shared" si="15"/>
        <v>-0.25235849056603776</v>
      </c>
      <c r="AC9" s="25">
        <f t="shared" si="16"/>
        <v>0.37553141237600379</v>
      </c>
      <c r="AD9" s="27">
        <f t="shared" si="17"/>
        <v>5.1383399209486168E-2</v>
      </c>
    </row>
    <row r="10" spans="1:30" x14ac:dyDescent="0.3">
      <c r="A10" s="61" t="s">
        <v>86</v>
      </c>
      <c r="B10" s="62">
        <v>12102</v>
      </c>
      <c r="C10" s="62">
        <v>12304</v>
      </c>
      <c r="D10" s="44">
        <f t="shared" si="4"/>
        <v>202</v>
      </c>
      <c r="E10" s="70">
        <f t="shared" si="5"/>
        <v>1.6691455957692943E-2</v>
      </c>
      <c r="F10" s="90"/>
      <c r="G10" s="81">
        <v>3436</v>
      </c>
      <c r="H10" s="81">
        <v>1877</v>
      </c>
      <c r="I10" s="81">
        <v>1266</v>
      </c>
      <c r="J10" s="81">
        <v>1872</v>
      </c>
      <c r="K10" s="81">
        <v>1909</v>
      </c>
      <c r="L10" s="81">
        <v>1742</v>
      </c>
      <c r="M10" s="87">
        <v>3525</v>
      </c>
      <c r="N10" s="87">
        <v>1060</v>
      </c>
      <c r="O10" s="87">
        <v>2218</v>
      </c>
      <c r="P10" s="87">
        <v>1295</v>
      </c>
      <c r="Q10" s="87">
        <v>2617</v>
      </c>
      <c r="R10" s="87">
        <v>1589</v>
      </c>
      <c r="S10" s="102">
        <f t="shared" si="6"/>
        <v>89</v>
      </c>
      <c r="T10" s="102">
        <f t="shared" si="7"/>
        <v>-817</v>
      </c>
      <c r="U10" s="102">
        <f t="shared" si="8"/>
        <v>952</v>
      </c>
      <c r="V10" s="102">
        <f t="shared" si="9"/>
        <v>-577</v>
      </c>
      <c r="W10" s="102">
        <f t="shared" si="10"/>
        <v>708</v>
      </c>
      <c r="X10" s="102">
        <f t="shared" si="11"/>
        <v>-153</v>
      </c>
      <c r="Y10" s="25">
        <f t="shared" si="12"/>
        <v>2.5902211874272409E-2</v>
      </c>
      <c r="Z10" s="27">
        <f t="shared" si="13"/>
        <v>-0.43526904635055941</v>
      </c>
      <c r="AA10" s="25">
        <f t="shared" si="14"/>
        <v>0.75197472353870454</v>
      </c>
      <c r="AB10" s="25">
        <f t="shared" si="15"/>
        <v>-0.30822649572649574</v>
      </c>
      <c r="AC10" s="25">
        <f t="shared" si="16"/>
        <v>0.37087480356207436</v>
      </c>
      <c r="AD10" s="27">
        <f t="shared" si="17"/>
        <v>-8.7830080367393801E-2</v>
      </c>
    </row>
    <row r="11" spans="1:30" x14ac:dyDescent="0.3">
      <c r="A11" s="61" t="s">
        <v>97</v>
      </c>
      <c r="B11" s="62">
        <v>7370</v>
      </c>
      <c r="C11" s="62">
        <v>8660</v>
      </c>
      <c r="D11" s="44">
        <f t="shared" si="4"/>
        <v>1290</v>
      </c>
      <c r="E11" s="70">
        <f t="shared" si="5"/>
        <v>0.17503392130257803</v>
      </c>
      <c r="F11" s="90"/>
      <c r="G11" s="81">
        <v>3555</v>
      </c>
      <c r="H11" s="81">
        <v>374</v>
      </c>
      <c r="I11" s="81">
        <v>874</v>
      </c>
      <c r="J11" s="81">
        <v>532</v>
      </c>
      <c r="K11" s="81">
        <v>734</v>
      </c>
      <c r="L11" s="81">
        <v>1301</v>
      </c>
      <c r="M11" s="87">
        <v>3638</v>
      </c>
      <c r="N11" s="87">
        <v>646</v>
      </c>
      <c r="O11" s="87">
        <v>744</v>
      </c>
      <c r="P11" s="87">
        <v>583</v>
      </c>
      <c r="Q11" s="87">
        <v>1427</v>
      </c>
      <c r="R11" s="87">
        <v>1622</v>
      </c>
      <c r="S11" s="102">
        <f t="shared" si="6"/>
        <v>83</v>
      </c>
      <c r="T11" s="102">
        <f t="shared" si="7"/>
        <v>272</v>
      </c>
      <c r="U11" s="102">
        <f t="shared" si="8"/>
        <v>-130</v>
      </c>
      <c r="V11" s="102">
        <f t="shared" si="9"/>
        <v>51</v>
      </c>
      <c r="W11" s="102">
        <f t="shared" si="10"/>
        <v>693</v>
      </c>
      <c r="X11" s="102">
        <f t="shared" si="11"/>
        <v>321</v>
      </c>
      <c r="Y11" s="25">
        <f t="shared" si="12"/>
        <v>2.3347398030942334E-2</v>
      </c>
      <c r="Z11" s="27">
        <f t="shared" si="13"/>
        <v>0.72727272727272729</v>
      </c>
      <c r="AA11" s="25">
        <f t="shared" si="14"/>
        <v>-0.14874141876430205</v>
      </c>
      <c r="AB11" s="25">
        <f t="shared" si="15"/>
        <v>9.5864661654135333E-2</v>
      </c>
      <c r="AC11" s="25">
        <f t="shared" si="16"/>
        <v>0.94414168937329701</v>
      </c>
      <c r="AD11" s="27">
        <f t="shared" si="17"/>
        <v>0.24673328209069947</v>
      </c>
    </row>
    <row r="12" spans="1:30" x14ac:dyDescent="0.3">
      <c r="A12" s="61" t="s">
        <v>85</v>
      </c>
      <c r="B12" s="62">
        <v>6878</v>
      </c>
      <c r="C12" s="62">
        <v>8232</v>
      </c>
      <c r="D12" s="44">
        <f t="shared" si="4"/>
        <v>1354</v>
      </c>
      <c r="E12" s="70">
        <f t="shared" si="5"/>
        <v>0.19685955219540563</v>
      </c>
      <c r="F12" s="90"/>
      <c r="G12" s="81">
        <v>3370</v>
      </c>
      <c r="H12" s="81">
        <v>368</v>
      </c>
      <c r="I12" s="81">
        <v>740</v>
      </c>
      <c r="J12" s="81">
        <v>530</v>
      </c>
      <c r="K12" s="81">
        <v>692</v>
      </c>
      <c r="L12" s="81">
        <v>1178</v>
      </c>
      <c r="M12" s="87">
        <v>3453</v>
      </c>
      <c r="N12" s="87">
        <v>617</v>
      </c>
      <c r="O12" s="87">
        <v>720</v>
      </c>
      <c r="P12" s="87">
        <v>579</v>
      </c>
      <c r="Q12" s="87">
        <v>1351</v>
      </c>
      <c r="R12" s="87">
        <v>1512</v>
      </c>
      <c r="S12" s="102">
        <f t="shared" si="6"/>
        <v>83</v>
      </c>
      <c r="T12" s="102">
        <f t="shared" si="7"/>
        <v>249</v>
      </c>
      <c r="U12" s="102">
        <f t="shared" si="8"/>
        <v>-20</v>
      </c>
      <c r="V12" s="102">
        <f t="shared" si="9"/>
        <v>49</v>
      </c>
      <c r="W12" s="102">
        <f t="shared" si="10"/>
        <v>659</v>
      </c>
      <c r="X12" s="102">
        <f t="shared" si="11"/>
        <v>334</v>
      </c>
      <c r="Y12" s="25">
        <f t="shared" si="12"/>
        <v>2.4629080118694361E-2</v>
      </c>
      <c r="Z12" s="27">
        <f t="shared" si="13"/>
        <v>0.67663043478260865</v>
      </c>
      <c r="AA12" s="25">
        <f t="shared" si="14"/>
        <v>-2.7027027027027029E-2</v>
      </c>
      <c r="AB12" s="25">
        <f t="shared" si="15"/>
        <v>9.2452830188679239E-2</v>
      </c>
      <c r="AC12" s="25">
        <f t="shared" si="16"/>
        <v>0.95231213872832365</v>
      </c>
      <c r="AD12" s="27">
        <f t="shared" si="17"/>
        <v>0.28353140916808151</v>
      </c>
    </row>
    <row r="13" spans="1:30" x14ac:dyDescent="0.3">
      <c r="A13" s="61" t="s">
        <v>101</v>
      </c>
      <c r="B13" s="62">
        <v>6037</v>
      </c>
      <c r="C13" s="62">
        <v>7433</v>
      </c>
      <c r="D13" s="44">
        <f t="shared" si="4"/>
        <v>1396</v>
      </c>
      <c r="E13" s="70">
        <f t="shared" si="5"/>
        <v>0.23124068245817458</v>
      </c>
      <c r="F13" s="90"/>
      <c r="G13" s="81">
        <v>1243</v>
      </c>
      <c r="H13" s="81">
        <v>965</v>
      </c>
      <c r="I13" s="81">
        <v>510</v>
      </c>
      <c r="J13" s="81">
        <v>221</v>
      </c>
      <c r="K13" s="81">
        <v>331</v>
      </c>
      <c r="L13" s="81">
        <v>2767</v>
      </c>
      <c r="M13" s="87">
        <v>1937</v>
      </c>
      <c r="N13" s="87">
        <v>554</v>
      </c>
      <c r="O13" s="87">
        <v>892</v>
      </c>
      <c r="P13" s="87">
        <v>289</v>
      </c>
      <c r="Q13" s="87">
        <v>1136</v>
      </c>
      <c r="R13" s="87">
        <v>2625</v>
      </c>
      <c r="S13" s="102">
        <f t="shared" si="6"/>
        <v>694</v>
      </c>
      <c r="T13" s="102">
        <f t="shared" si="7"/>
        <v>-411</v>
      </c>
      <c r="U13" s="102">
        <f t="shared" si="8"/>
        <v>382</v>
      </c>
      <c r="V13" s="102">
        <f t="shared" si="9"/>
        <v>68</v>
      </c>
      <c r="W13" s="102">
        <f t="shared" si="10"/>
        <v>805</v>
      </c>
      <c r="X13" s="102">
        <f t="shared" si="11"/>
        <v>-142</v>
      </c>
      <c r="Y13" s="25">
        <f t="shared" si="12"/>
        <v>0.55832662912308928</v>
      </c>
      <c r="Z13" s="27">
        <f t="shared" si="13"/>
        <v>-0.42590673575129534</v>
      </c>
      <c r="AA13" s="25">
        <f t="shared" si="14"/>
        <v>0.74901960784313726</v>
      </c>
      <c r="AB13" s="25">
        <f t="shared" si="15"/>
        <v>0.30769230769230771</v>
      </c>
      <c r="AC13" s="25">
        <f t="shared" si="16"/>
        <v>2.4320241691842899</v>
      </c>
      <c r="AD13" s="27">
        <f t="shared" si="17"/>
        <v>-5.1319118178532706E-2</v>
      </c>
    </row>
    <row r="14" spans="1:30" x14ac:dyDescent="0.3">
      <c r="A14" s="61" t="s">
        <v>89</v>
      </c>
      <c r="B14" s="62">
        <v>6856</v>
      </c>
      <c r="C14" s="62">
        <v>6830</v>
      </c>
      <c r="D14" s="44">
        <f t="shared" si="4"/>
        <v>-26</v>
      </c>
      <c r="E14" s="70">
        <f t="shared" si="5"/>
        <v>-3.7922987164527421E-3</v>
      </c>
      <c r="F14" s="90"/>
      <c r="G14" s="81">
        <v>2801</v>
      </c>
      <c r="H14" s="81">
        <v>505</v>
      </c>
      <c r="I14" s="81">
        <v>1040</v>
      </c>
      <c r="J14" s="81">
        <v>588</v>
      </c>
      <c r="K14" s="81">
        <v>947</v>
      </c>
      <c r="L14" s="81">
        <v>975</v>
      </c>
      <c r="M14" s="87">
        <v>2764</v>
      </c>
      <c r="N14" s="87">
        <v>379</v>
      </c>
      <c r="O14" s="87">
        <v>927</v>
      </c>
      <c r="P14" s="87">
        <v>529</v>
      </c>
      <c r="Q14" s="87">
        <v>1213</v>
      </c>
      <c r="R14" s="87">
        <v>1018</v>
      </c>
      <c r="S14" s="102">
        <f t="shared" si="6"/>
        <v>-37</v>
      </c>
      <c r="T14" s="102">
        <f t="shared" si="7"/>
        <v>-126</v>
      </c>
      <c r="U14" s="102">
        <f t="shared" si="8"/>
        <v>-113</v>
      </c>
      <c r="V14" s="102">
        <f t="shared" si="9"/>
        <v>-59</v>
      </c>
      <c r="W14" s="102">
        <f t="shared" si="10"/>
        <v>266</v>
      </c>
      <c r="X14" s="102">
        <f t="shared" si="11"/>
        <v>43</v>
      </c>
      <c r="Y14" s="25">
        <f t="shared" si="12"/>
        <v>-1.3209568011424491E-2</v>
      </c>
      <c r="Z14" s="27">
        <f t="shared" si="13"/>
        <v>-0.2495049504950495</v>
      </c>
      <c r="AA14" s="25">
        <f t="shared" si="14"/>
        <v>-0.10865384615384616</v>
      </c>
      <c r="AB14" s="25">
        <f t="shared" si="15"/>
        <v>-0.10034013605442177</v>
      </c>
      <c r="AC14" s="25">
        <f t="shared" si="16"/>
        <v>0.28088701161562829</v>
      </c>
      <c r="AD14" s="27">
        <f t="shared" si="17"/>
        <v>4.41025641025641E-2</v>
      </c>
    </row>
    <row r="15" spans="1:30" x14ac:dyDescent="0.3">
      <c r="A15" s="61" t="s">
        <v>95</v>
      </c>
      <c r="B15" s="62">
        <v>5468</v>
      </c>
      <c r="C15" s="62">
        <v>6149</v>
      </c>
      <c r="D15" s="44">
        <f t="shared" si="4"/>
        <v>681</v>
      </c>
      <c r="E15" s="70">
        <f t="shared" si="5"/>
        <v>0.1245427944403804</v>
      </c>
      <c r="F15" s="90"/>
      <c r="G15" s="81">
        <v>2073</v>
      </c>
      <c r="H15" s="81">
        <v>492</v>
      </c>
      <c r="I15" s="81">
        <v>1038</v>
      </c>
      <c r="J15" s="81">
        <v>658</v>
      </c>
      <c r="K15" s="81">
        <v>401</v>
      </c>
      <c r="L15" s="81">
        <v>806</v>
      </c>
      <c r="M15" s="87">
        <v>2639</v>
      </c>
      <c r="N15" s="87">
        <v>435</v>
      </c>
      <c r="O15" s="87">
        <v>1008</v>
      </c>
      <c r="P15" s="87">
        <v>470</v>
      </c>
      <c r="Q15" s="87">
        <v>1033</v>
      </c>
      <c r="R15" s="87">
        <v>564</v>
      </c>
      <c r="S15" s="102">
        <f t="shared" si="6"/>
        <v>566</v>
      </c>
      <c r="T15" s="102">
        <f t="shared" si="7"/>
        <v>-57</v>
      </c>
      <c r="U15" s="102">
        <f t="shared" si="8"/>
        <v>-30</v>
      </c>
      <c r="V15" s="102">
        <f t="shared" si="9"/>
        <v>-188</v>
      </c>
      <c r="W15" s="102">
        <f t="shared" si="10"/>
        <v>632</v>
      </c>
      <c r="X15" s="102">
        <f t="shared" si="11"/>
        <v>-242</v>
      </c>
      <c r="Y15" s="25">
        <f t="shared" si="12"/>
        <v>0.27303424987940184</v>
      </c>
      <c r="Z15" s="27">
        <f t="shared" si="13"/>
        <v>-0.11585365853658537</v>
      </c>
      <c r="AA15" s="25">
        <f t="shared" si="14"/>
        <v>-2.8901734104046242E-2</v>
      </c>
      <c r="AB15" s="25">
        <f t="shared" si="15"/>
        <v>-0.2857142857142857</v>
      </c>
      <c r="AC15" s="25">
        <f t="shared" si="16"/>
        <v>1.5760598503740648</v>
      </c>
      <c r="AD15" s="27">
        <f t="shared" si="17"/>
        <v>-0.30024813895781638</v>
      </c>
    </row>
    <row r="16" spans="1:30" x14ac:dyDescent="0.3">
      <c r="A16" s="61" t="s">
        <v>99</v>
      </c>
      <c r="B16" s="62">
        <v>3825</v>
      </c>
      <c r="C16" s="62">
        <v>3622</v>
      </c>
      <c r="D16" s="44">
        <f t="shared" si="4"/>
        <v>-203</v>
      </c>
      <c r="E16" s="70">
        <f t="shared" si="5"/>
        <v>-5.3071895424836604E-2</v>
      </c>
      <c r="F16" s="90"/>
      <c r="G16" s="81">
        <v>1315</v>
      </c>
      <c r="H16" s="81">
        <v>125</v>
      </c>
      <c r="I16" s="81">
        <v>234</v>
      </c>
      <c r="J16" s="81">
        <v>439</v>
      </c>
      <c r="K16" s="81">
        <v>675</v>
      </c>
      <c r="L16" s="81">
        <v>1037</v>
      </c>
      <c r="M16" s="87">
        <v>877</v>
      </c>
      <c r="N16" s="87">
        <v>41</v>
      </c>
      <c r="O16" s="87">
        <v>227</v>
      </c>
      <c r="P16" s="87">
        <v>261</v>
      </c>
      <c r="Q16" s="87">
        <v>1312</v>
      </c>
      <c r="R16" s="87">
        <v>904</v>
      </c>
      <c r="S16" s="102">
        <f t="shared" si="6"/>
        <v>-438</v>
      </c>
      <c r="T16" s="102">
        <f t="shared" si="7"/>
        <v>-84</v>
      </c>
      <c r="U16" s="102">
        <f t="shared" si="8"/>
        <v>-7</v>
      </c>
      <c r="V16" s="102">
        <f t="shared" si="9"/>
        <v>-178</v>
      </c>
      <c r="W16" s="102">
        <f t="shared" si="10"/>
        <v>637</v>
      </c>
      <c r="X16" s="102">
        <f t="shared" si="11"/>
        <v>-133</v>
      </c>
      <c r="Y16" s="25">
        <f t="shared" si="12"/>
        <v>-0.33307984790874523</v>
      </c>
      <c r="Z16" s="27">
        <f t="shared" si="13"/>
        <v>-0.67200000000000004</v>
      </c>
      <c r="AA16" s="25">
        <f t="shared" si="14"/>
        <v>-2.9914529914529916E-2</v>
      </c>
      <c r="AB16" s="25">
        <f t="shared" si="15"/>
        <v>-0.40546697038724372</v>
      </c>
      <c r="AC16" s="25">
        <f t="shared" si="16"/>
        <v>0.94370370370370371</v>
      </c>
      <c r="AD16" s="27">
        <f t="shared" si="17"/>
        <v>-0.12825458052073288</v>
      </c>
    </row>
    <row r="17" spans="1:30" x14ac:dyDescent="0.3">
      <c r="A17" s="61" t="s">
        <v>103</v>
      </c>
      <c r="B17" s="62">
        <v>3858</v>
      </c>
      <c r="C17" s="62">
        <v>3306</v>
      </c>
      <c r="D17" s="44">
        <f t="shared" si="4"/>
        <v>-552</v>
      </c>
      <c r="E17" s="70">
        <f t="shared" si="5"/>
        <v>-0.14307931570762053</v>
      </c>
      <c r="F17" s="90"/>
      <c r="G17" s="81">
        <v>1653</v>
      </c>
      <c r="H17" s="81">
        <v>474</v>
      </c>
      <c r="I17" s="81">
        <v>495</v>
      </c>
      <c r="J17" s="81">
        <v>266</v>
      </c>
      <c r="K17" s="81">
        <v>381</v>
      </c>
      <c r="L17" s="81">
        <v>589</v>
      </c>
      <c r="M17" s="87">
        <v>1148</v>
      </c>
      <c r="N17" s="87">
        <v>264</v>
      </c>
      <c r="O17" s="87">
        <v>334</v>
      </c>
      <c r="P17" s="87">
        <v>351</v>
      </c>
      <c r="Q17" s="87">
        <v>720</v>
      </c>
      <c r="R17" s="87">
        <v>489</v>
      </c>
      <c r="S17" s="102">
        <f t="shared" si="6"/>
        <v>-505</v>
      </c>
      <c r="T17" s="102">
        <f t="shared" si="7"/>
        <v>-210</v>
      </c>
      <c r="U17" s="102">
        <f t="shared" si="8"/>
        <v>-161</v>
      </c>
      <c r="V17" s="102">
        <f t="shared" si="9"/>
        <v>85</v>
      </c>
      <c r="W17" s="102">
        <f t="shared" si="10"/>
        <v>339</v>
      </c>
      <c r="X17" s="102">
        <f t="shared" si="11"/>
        <v>-100</v>
      </c>
      <c r="Y17" s="25">
        <f t="shared" si="12"/>
        <v>-0.30550514216575925</v>
      </c>
      <c r="Z17" s="27">
        <f t="shared" si="13"/>
        <v>-0.44303797468354428</v>
      </c>
      <c r="AA17" s="25">
        <f t="shared" si="14"/>
        <v>-0.32525252525252524</v>
      </c>
      <c r="AB17" s="25">
        <f t="shared" si="15"/>
        <v>0.31954887218045114</v>
      </c>
      <c r="AC17" s="25">
        <f t="shared" si="16"/>
        <v>0.88976377952755903</v>
      </c>
      <c r="AD17" s="27">
        <f t="shared" si="17"/>
        <v>-0.1697792869269949</v>
      </c>
    </row>
    <row r="18" spans="1:30" x14ac:dyDescent="0.3">
      <c r="A18" s="61" t="s">
        <v>94</v>
      </c>
      <c r="B18" s="62">
        <v>1414</v>
      </c>
      <c r="C18" s="62">
        <v>1025</v>
      </c>
      <c r="D18" s="44">
        <f t="shared" si="4"/>
        <v>-389</v>
      </c>
      <c r="E18" s="70">
        <f t="shared" si="5"/>
        <v>-0.27510608203677511</v>
      </c>
      <c r="F18" s="90"/>
      <c r="G18" s="81">
        <v>398</v>
      </c>
      <c r="H18" s="81">
        <v>54</v>
      </c>
      <c r="I18" s="81">
        <v>139</v>
      </c>
      <c r="J18" s="81">
        <v>35</v>
      </c>
      <c r="K18" s="81">
        <v>173</v>
      </c>
      <c r="L18" s="81">
        <v>615</v>
      </c>
      <c r="M18" s="87">
        <v>386</v>
      </c>
      <c r="N18" s="87">
        <v>47</v>
      </c>
      <c r="O18" s="87">
        <v>45</v>
      </c>
      <c r="P18" s="87">
        <v>63</v>
      </c>
      <c r="Q18" s="87">
        <v>188</v>
      </c>
      <c r="R18" s="87">
        <v>296</v>
      </c>
      <c r="S18" s="102">
        <f t="shared" si="6"/>
        <v>-12</v>
      </c>
      <c r="T18" s="102">
        <f t="shared" si="7"/>
        <v>-7</v>
      </c>
      <c r="U18" s="102">
        <f t="shared" si="8"/>
        <v>-94</v>
      </c>
      <c r="V18" s="102">
        <f t="shared" si="9"/>
        <v>28</v>
      </c>
      <c r="W18" s="102">
        <f t="shared" si="10"/>
        <v>15</v>
      </c>
      <c r="X18" s="102">
        <f t="shared" si="11"/>
        <v>-319</v>
      </c>
      <c r="Y18" s="25">
        <f t="shared" si="12"/>
        <v>-3.015075376884422E-2</v>
      </c>
      <c r="Z18" s="27">
        <f t="shared" si="13"/>
        <v>-0.12962962962962962</v>
      </c>
      <c r="AA18" s="25">
        <f t="shared" si="14"/>
        <v>-0.67625899280575541</v>
      </c>
      <c r="AB18" s="25">
        <f t="shared" si="15"/>
        <v>0.8</v>
      </c>
      <c r="AC18" s="25">
        <f t="shared" si="16"/>
        <v>8.6705202312138727E-2</v>
      </c>
      <c r="AD18" s="27">
        <f t="shared" si="17"/>
        <v>-0.5186991869918699</v>
      </c>
    </row>
    <row r="19" spans="1:30" x14ac:dyDescent="0.3">
      <c r="A19" s="61" t="s">
        <v>102</v>
      </c>
      <c r="B19" s="62">
        <v>248</v>
      </c>
      <c r="C19" s="62">
        <v>687</v>
      </c>
      <c r="D19" s="44">
        <f t="shared" si="4"/>
        <v>439</v>
      </c>
      <c r="E19" s="70">
        <f t="shared" si="5"/>
        <v>1.7701612903225807</v>
      </c>
      <c r="F19" s="90"/>
      <c r="G19" s="81">
        <v>78</v>
      </c>
      <c r="H19" s="81">
        <v>8</v>
      </c>
      <c r="I19" s="81">
        <v>10</v>
      </c>
      <c r="J19" s="81">
        <v>59</v>
      </c>
      <c r="K19" s="81">
        <v>32</v>
      </c>
      <c r="L19" s="81">
        <v>61</v>
      </c>
      <c r="M19" s="87">
        <v>58</v>
      </c>
      <c r="N19" s="87">
        <v>10</v>
      </c>
      <c r="O19" s="87">
        <v>41</v>
      </c>
      <c r="P19" s="87">
        <v>40</v>
      </c>
      <c r="Q19" s="87">
        <v>463</v>
      </c>
      <c r="R19" s="87">
        <v>75</v>
      </c>
      <c r="S19" s="102">
        <f t="shared" si="6"/>
        <v>-20</v>
      </c>
      <c r="T19" s="102">
        <f t="shared" si="7"/>
        <v>2</v>
      </c>
      <c r="U19" s="102">
        <f t="shared" si="8"/>
        <v>31</v>
      </c>
      <c r="V19" s="102">
        <f t="shared" si="9"/>
        <v>-19</v>
      </c>
      <c r="W19" s="102">
        <f t="shared" si="10"/>
        <v>431</v>
      </c>
      <c r="X19" s="102">
        <f t="shared" si="11"/>
        <v>14</v>
      </c>
      <c r="Y19" s="25">
        <f t="shared" si="12"/>
        <v>-0.25641025641025639</v>
      </c>
      <c r="Z19" s="27">
        <f t="shared" si="13"/>
        <v>0.25</v>
      </c>
      <c r="AA19" s="25">
        <f t="shared" si="14"/>
        <v>3.1</v>
      </c>
      <c r="AB19" s="25">
        <f t="shared" si="15"/>
        <v>-0.32203389830508472</v>
      </c>
      <c r="AC19" s="25">
        <f t="shared" si="16"/>
        <v>13.46875</v>
      </c>
      <c r="AD19" s="27">
        <f t="shared" si="17"/>
        <v>0.22950819672131148</v>
      </c>
    </row>
    <row r="20" spans="1:30" x14ac:dyDescent="0.3">
      <c r="A20" s="61" t="s">
        <v>92</v>
      </c>
      <c r="B20" s="62">
        <v>312</v>
      </c>
      <c r="C20" s="62">
        <v>615</v>
      </c>
      <c r="D20" s="44">
        <f t="shared" si="4"/>
        <v>303</v>
      </c>
      <c r="E20" s="70">
        <f t="shared" si="5"/>
        <v>0.97115384615384615</v>
      </c>
      <c r="F20" s="90"/>
      <c r="G20" s="81">
        <v>79</v>
      </c>
      <c r="H20" s="81">
        <v>25</v>
      </c>
      <c r="I20" s="81">
        <v>9</v>
      </c>
      <c r="J20" s="81">
        <v>47</v>
      </c>
      <c r="K20" s="81">
        <v>66</v>
      </c>
      <c r="L20" s="81">
        <v>86</v>
      </c>
      <c r="M20" s="87">
        <v>97</v>
      </c>
      <c r="N20" s="87">
        <v>69</v>
      </c>
      <c r="O20" s="87">
        <v>68</v>
      </c>
      <c r="P20" s="87">
        <v>84</v>
      </c>
      <c r="Q20" s="87">
        <v>205</v>
      </c>
      <c r="R20" s="87">
        <v>92</v>
      </c>
      <c r="S20" s="102">
        <f t="shared" si="6"/>
        <v>18</v>
      </c>
      <c r="T20" s="102">
        <f t="shared" si="7"/>
        <v>44</v>
      </c>
      <c r="U20" s="102">
        <f t="shared" si="8"/>
        <v>59</v>
      </c>
      <c r="V20" s="102">
        <f t="shared" si="9"/>
        <v>37</v>
      </c>
      <c r="W20" s="102">
        <f t="shared" si="10"/>
        <v>139</v>
      </c>
      <c r="X20" s="102">
        <f t="shared" si="11"/>
        <v>6</v>
      </c>
      <c r="Y20" s="25">
        <f t="shared" si="12"/>
        <v>0.22784810126582278</v>
      </c>
      <c r="Z20" s="27">
        <f t="shared" si="13"/>
        <v>1.76</v>
      </c>
      <c r="AA20" s="25">
        <f t="shared" si="14"/>
        <v>6.5555555555555554</v>
      </c>
      <c r="AB20" s="25">
        <f t="shared" si="15"/>
        <v>0.78723404255319152</v>
      </c>
      <c r="AC20" s="25">
        <f t="shared" si="16"/>
        <v>2.106060606060606</v>
      </c>
      <c r="AD20" s="27">
        <f t="shared" si="17"/>
        <v>6.9767441860465115E-2</v>
      </c>
    </row>
    <row r="21" spans="1:30" x14ac:dyDescent="0.3">
      <c r="A21" s="61" t="s">
        <v>96</v>
      </c>
      <c r="B21" s="62">
        <v>599</v>
      </c>
      <c r="C21" s="62">
        <v>228</v>
      </c>
      <c r="D21" s="44">
        <f t="shared" si="4"/>
        <v>-371</v>
      </c>
      <c r="E21" s="70">
        <f t="shared" si="5"/>
        <v>-0.61936560934891483</v>
      </c>
      <c r="F21" s="90"/>
      <c r="G21" s="81">
        <v>112</v>
      </c>
      <c r="H21" s="81">
        <v>36</v>
      </c>
      <c r="I21" s="81">
        <v>126</v>
      </c>
      <c r="J21" s="81">
        <v>40</v>
      </c>
      <c r="K21" s="81">
        <v>49</v>
      </c>
      <c r="L21" s="81">
        <v>236</v>
      </c>
      <c r="M21" s="87">
        <v>83</v>
      </c>
      <c r="N21" s="87">
        <v>0</v>
      </c>
      <c r="O21" s="87">
        <v>2</v>
      </c>
      <c r="P21" s="87">
        <v>54</v>
      </c>
      <c r="Q21" s="87">
        <v>23</v>
      </c>
      <c r="R21" s="87">
        <v>66</v>
      </c>
      <c r="S21" s="102">
        <f t="shared" si="6"/>
        <v>-29</v>
      </c>
      <c r="T21" s="102">
        <f t="shared" si="7"/>
        <v>-36</v>
      </c>
      <c r="U21" s="102">
        <f t="shared" si="8"/>
        <v>-124</v>
      </c>
      <c r="V21" s="102">
        <f t="shared" si="9"/>
        <v>14</v>
      </c>
      <c r="W21" s="102">
        <f t="shared" si="10"/>
        <v>-26</v>
      </c>
      <c r="X21" s="102">
        <f t="shared" si="11"/>
        <v>-170</v>
      </c>
      <c r="Y21" s="25">
        <f t="shared" si="12"/>
        <v>-0.25892857142857145</v>
      </c>
      <c r="Z21" s="27">
        <f t="shared" si="13"/>
        <v>-1</v>
      </c>
      <c r="AA21" s="25">
        <f t="shared" si="14"/>
        <v>-0.98412698412698407</v>
      </c>
      <c r="AB21" s="25">
        <f t="shared" si="15"/>
        <v>0.35</v>
      </c>
      <c r="AC21" s="25">
        <f t="shared" si="16"/>
        <v>-0.53061224489795922</v>
      </c>
      <c r="AD21" s="27">
        <f t="shared" si="17"/>
        <v>-0.72033898305084743</v>
      </c>
    </row>
    <row r="22" spans="1:30" x14ac:dyDescent="0.3">
      <c r="A22" s="61" t="s">
        <v>98</v>
      </c>
      <c r="B22" s="62">
        <v>114</v>
      </c>
      <c r="C22" s="62">
        <v>74</v>
      </c>
      <c r="D22" s="44">
        <f t="shared" si="4"/>
        <v>-40</v>
      </c>
      <c r="E22" s="70">
        <f t="shared" si="5"/>
        <v>-0.35087719298245612</v>
      </c>
      <c r="F22" s="90"/>
      <c r="G22" s="81">
        <v>33</v>
      </c>
      <c r="H22" s="81">
        <v>3</v>
      </c>
      <c r="I22" s="81">
        <v>2</v>
      </c>
      <c r="J22" s="81">
        <v>8</v>
      </c>
      <c r="K22" s="81">
        <v>20</v>
      </c>
      <c r="L22" s="81">
        <v>48</v>
      </c>
      <c r="M22" s="87">
        <v>40</v>
      </c>
      <c r="N22" s="87">
        <v>4</v>
      </c>
      <c r="O22" s="87">
        <v>0</v>
      </c>
      <c r="P22" s="87">
        <v>5</v>
      </c>
      <c r="Q22" s="87">
        <v>12</v>
      </c>
      <c r="R22" s="87">
        <v>13</v>
      </c>
      <c r="S22" s="102">
        <f t="shared" si="6"/>
        <v>7</v>
      </c>
      <c r="T22" s="102">
        <f t="shared" si="7"/>
        <v>1</v>
      </c>
      <c r="U22" s="102">
        <f t="shared" si="8"/>
        <v>-2</v>
      </c>
      <c r="V22" s="102">
        <f t="shared" si="9"/>
        <v>-3</v>
      </c>
      <c r="W22" s="102">
        <f t="shared" si="10"/>
        <v>-8</v>
      </c>
      <c r="X22" s="102">
        <f t="shared" si="11"/>
        <v>-35</v>
      </c>
      <c r="Y22" s="25">
        <f t="shared" si="12"/>
        <v>0.21212121212121213</v>
      </c>
      <c r="Z22" s="27">
        <f t="shared" si="13"/>
        <v>0.33333333333333331</v>
      </c>
      <c r="AA22" s="25">
        <f t="shared" si="14"/>
        <v>-1</v>
      </c>
      <c r="AB22" s="25">
        <f t="shared" si="15"/>
        <v>-0.375</v>
      </c>
      <c r="AC22" s="25">
        <f t="shared" si="16"/>
        <v>-0.4</v>
      </c>
      <c r="AD22" s="27">
        <f t="shared" si="17"/>
        <v>-0.72916666666666663</v>
      </c>
    </row>
    <row r="23" spans="1:30" x14ac:dyDescent="0.3">
      <c r="A23" s="61" t="s">
        <v>93</v>
      </c>
      <c r="B23" s="62">
        <v>150</v>
      </c>
      <c r="C23" s="62">
        <v>56</v>
      </c>
      <c r="D23" s="44">
        <f t="shared" si="4"/>
        <v>-94</v>
      </c>
      <c r="E23" s="70">
        <f t="shared" si="5"/>
        <v>-0.62666666666666671</v>
      </c>
      <c r="F23" s="90"/>
      <c r="G23" s="81">
        <v>13</v>
      </c>
      <c r="H23" s="81">
        <v>2</v>
      </c>
      <c r="I23" s="81">
        <v>1</v>
      </c>
      <c r="J23" s="81">
        <v>17</v>
      </c>
      <c r="K23" s="81">
        <v>41</v>
      </c>
      <c r="L23" s="81">
        <v>76</v>
      </c>
      <c r="M23" s="87">
        <v>11</v>
      </c>
      <c r="N23" s="87">
        <v>12</v>
      </c>
      <c r="O23" s="87">
        <v>3</v>
      </c>
      <c r="P23" s="87">
        <v>8</v>
      </c>
      <c r="Q23" s="87">
        <v>9</v>
      </c>
      <c r="R23" s="87">
        <v>13</v>
      </c>
      <c r="S23" s="102">
        <f t="shared" si="6"/>
        <v>-2</v>
      </c>
      <c r="T23" s="102">
        <f t="shared" si="7"/>
        <v>10</v>
      </c>
      <c r="U23" s="102">
        <f t="shared" si="8"/>
        <v>2</v>
      </c>
      <c r="V23" s="102">
        <f t="shared" si="9"/>
        <v>-9</v>
      </c>
      <c r="W23" s="102">
        <f t="shared" si="10"/>
        <v>-32</v>
      </c>
      <c r="X23" s="102">
        <f t="shared" si="11"/>
        <v>-63</v>
      </c>
      <c r="Y23" s="25">
        <f t="shared" si="12"/>
        <v>-0.15384615384615385</v>
      </c>
      <c r="Z23" s="27">
        <f t="shared" si="13"/>
        <v>5</v>
      </c>
      <c r="AA23" s="25">
        <f t="shared" si="14"/>
        <v>2</v>
      </c>
      <c r="AB23" s="25">
        <f t="shared" si="15"/>
        <v>-0.52941176470588236</v>
      </c>
      <c r="AC23" s="25">
        <f t="shared" si="16"/>
        <v>-0.78048780487804881</v>
      </c>
      <c r="AD23" s="27">
        <f t="shared" si="17"/>
        <v>-0.82894736842105265</v>
      </c>
    </row>
    <row r="24" spans="1:30" x14ac:dyDescent="0.3">
      <c r="A24" s="61" t="s">
        <v>90</v>
      </c>
      <c r="B24" s="62">
        <v>41</v>
      </c>
      <c r="C24" s="62">
        <v>54</v>
      </c>
      <c r="D24" s="44">
        <f t="shared" si="4"/>
        <v>13</v>
      </c>
      <c r="E24" s="70">
        <f t="shared" si="5"/>
        <v>0.31707317073170732</v>
      </c>
      <c r="F24" s="90"/>
      <c r="G24" s="81">
        <v>0</v>
      </c>
      <c r="H24" s="81">
        <v>14</v>
      </c>
      <c r="I24" s="81">
        <v>4</v>
      </c>
      <c r="J24" s="81">
        <v>1</v>
      </c>
      <c r="K24" s="81">
        <v>13</v>
      </c>
      <c r="L24" s="81">
        <v>9</v>
      </c>
      <c r="M24" s="87">
        <v>0</v>
      </c>
      <c r="N24" s="87">
        <v>1</v>
      </c>
      <c r="O24" s="87">
        <v>4</v>
      </c>
      <c r="P24" s="87">
        <v>21</v>
      </c>
      <c r="Q24" s="87">
        <v>14</v>
      </c>
      <c r="R24" s="87">
        <v>14</v>
      </c>
      <c r="S24" s="102">
        <f t="shared" si="6"/>
        <v>0</v>
      </c>
      <c r="T24" s="102">
        <f t="shared" si="7"/>
        <v>-13</v>
      </c>
      <c r="U24" s="102">
        <f t="shared" si="8"/>
        <v>0</v>
      </c>
      <c r="V24" s="102">
        <f t="shared" si="9"/>
        <v>20</v>
      </c>
      <c r="W24" s="102">
        <f t="shared" si="10"/>
        <v>1</v>
      </c>
      <c r="X24" s="102">
        <f t="shared" si="11"/>
        <v>5</v>
      </c>
      <c r="Y24" s="25" t="e">
        <f t="shared" si="12"/>
        <v>#DIV/0!</v>
      </c>
      <c r="Z24" s="27">
        <f t="shared" si="13"/>
        <v>-0.9285714285714286</v>
      </c>
      <c r="AA24" s="25">
        <f t="shared" si="14"/>
        <v>0</v>
      </c>
      <c r="AB24" s="25">
        <f t="shared" si="15"/>
        <v>20</v>
      </c>
      <c r="AC24" s="25">
        <f t="shared" si="16"/>
        <v>7.6923076923076927E-2</v>
      </c>
      <c r="AD24" s="27">
        <f t="shared" si="17"/>
        <v>0.55555555555555558</v>
      </c>
    </row>
    <row r="25" spans="1:30" x14ac:dyDescent="0.3">
      <c r="A25" s="75" t="s">
        <v>104</v>
      </c>
    </row>
    <row r="26" spans="1:30" x14ac:dyDescent="0.3">
      <c r="A26" s="60" t="s">
        <v>105</v>
      </c>
    </row>
    <row r="27" spans="1:30" x14ac:dyDescent="0.3">
      <c r="A27" s="60" t="s">
        <v>106</v>
      </c>
    </row>
    <row r="28" spans="1:30" x14ac:dyDescent="0.3">
      <c r="A28" s="76" t="s">
        <v>107</v>
      </c>
    </row>
  </sheetData>
  <sortState ref="A7:AD24">
    <sortCondition descending="1" ref="C7:C24"/>
  </sortState>
  <mergeCells count="3">
    <mergeCell ref="S3:X3"/>
    <mergeCell ref="Y3:AD3"/>
    <mergeCell ref="D4:E5"/>
  </mergeCells>
  <conditionalFormatting sqref="D7:E24 Y6:AD24 E6">
    <cfRule type="cellIs" dxfId="36" priority="8" operator="lessThan">
      <formula>0</formula>
    </cfRule>
  </conditionalFormatting>
  <conditionalFormatting sqref="D4:E5">
    <cfRule type="cellIs" dxfId="35" priority="6" operator="lessThan">
      <formula>0</formula>
    </cfRule>
  </conditionalFormatting>
  <conditionalFormatting sqref="D4">
    <cfRule type="cellIs" dxfId="34" priority="5" operator="lessThan">
      <formula>0</formula>
    </cfRule>
  </conditionalFormatting>
  <conditionalFormatting sqref="Y3 S3">
    <cfRule type="cellIs" dxfId="33" priority="3" operator="lessThan">
      <formula>0</formula>
    </cfRule>
  </conditionalFormatting>
  <conditionalFormatting sqref="Y3 S3">
    <cfRule type="cellIs" dxfId="32" priority="2" operator="lessThan">
      <formula>0</formula>
    </cfRule>
  </conditionalFormatting>
  <conditionalFormatting sqref="Y3 S3">
    <cfRule type="cellIs" dxfId="31" priority="1" operator="lessThan">
      <formula>0</formula>
    </cfRule>
  </conditionalFormatting>
  <conditionalFormatting sqref="D7:D24">
    <cfRule type="colorScale" priority="17">
      <colorScale>
        <cfvo type="min"/>
        <cfvo type="max"/>
        <color rgb="FFFFEF9C"/>
        <color rgb="FF63BE7B"/>
      </colorScale>
    </cfRule>
  </conditionalFormatting>
  <hyperlinks>
    <hyperlink ref="A28" r:id="rId1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pane xSplit="1" topLeftCell="X1" activePane="topRight" state="frozen"/>
      <selection pane="topRight" activeCell="AE26" sqref="AE26"/>
    </sheetView>
  </sheetViews>
  <sheetFormatPr defaultRowHeight="14.4" x14ac:dyDescent="0.3"/>
  <cols>
    <col min="1" max="1" width="11.21875" style="68" customWidth="1"/>
    <col min="2" max="3" width="8.88671875" style="69"/>
    <col min="4" max="5" width="7.21875" style="68" customWidth="1"/>
    <col min="6" max="6" width="3" style="88" customWidth="1"/>
    <col min="7" max="18" width="7.6640625" style="69" customWidth="1"/>
    <col min="19" max="30" width="7.109375" style="68" customWidth="1"/>
    <col min="31" max="16384" width="8.88671875" style="68"/>
  </cols>
  <sheetData>
    <row r="1" spans="1:30" x14ac:dyDescent="0.3">
      <c r="A1" s="6" t="s">
        <v>61</v>
      </c>
      <c r="B1" s="65"/>
      <c r="C1" s="65"/>
      <c r="D1" s="65"/>
      <c r="E1" s="65"/>
      <c r="F1" s="94"/>
    </row>
    <row r="2" spans="1:30" x14ac:dyDescent="0.3">
      <c r="A2" s="7" t="s">
        <v>63</v>
      </c>
      <c r="B2" s="65"/>
      <c r="C2" s="65"/>
      <c r="D2" s="65"/>
      <c r="E2" s="95" t="s">
        <v>109</v>
      </c>
      <c r="F2" s="94"/>
    </row>
    <row r="3" spans="1:30" x14ac:dyDescent="0.3">
      <c r="B3" s="72"/>
      <c r="C3" s="72"/>
      <c r="F3" s="89"/>
      <c r="G3" s="77" t="s">
        <v>64</v>
      </c>
      <c r="H3" s="77" t="s">
        <v>65</v>
      </c>
      <c r="I3" s="77" t="s">
        <v>66</v>
      </c>
      <c r="J3" s="78" t="s">
        <v>67</v>
      </c>
      <c r="K3" s="79" t="s">
        <v>68</v>
      </c>
      <c r="L3" s="77" t="s">
        <v>69</v>
      </c>
      <c r="M3" s="82" t="s">
        <v>64</v>
      </c>
      <c r="N3" s="82" t="s">
        <v>65</v>
      </c>
      <c r="O3" s="82" t="s">
        <v>66</v>
      </c>
      <c r="P3" s="83" t="s">
        <v>67</v>
      </c>
      <c r="Q3" s="84" t="s">
        <v>68</v>
      </c>
      <c r="R3" s="85" t="s">
        <v>69</v>
      </c>
      <c r="S3" s="106" t="s">
        <v>88</v>
      </c>
      <c r="T3" s="106"/>
      <c r="U3" s="106"/>
      <c r="V3" s="106"/>
      <c r="W3" s="106"/>
      <c r="X3" s="106"/>
      <c r="Y3" s="106" t="s">
        <v>88</v>
      </c>
      <c r="Z3" s="106"/>
      <c r="AA3" s="106"/>
      <c r="AB3" s="106"/>
      <c r="AC3" s="106"/>
      <c r="AD3" s="106"/>
    </row>
    <row r="4" spans="1:30" x14ac:dyDescent="0.3">
      <c r="A4" s="93"/>
      <c r="B4" s="71" t="s">
        <v>70</v>
      </c>
      <c r="C4" s="73"/>
      <c r="D4" s="107" t="s">
        <v>88</v>
      </c>
      <c r="E4" s="108"/>
      <c r="F4" s="89"/>
      <c r="G4" s="78" t="s">
        <v>0</v>
      </c>
      <c r="H4" s="78" t="s">
        <v>1</v>
      </c>
      <c r="I4" s="78" t="s">
        <v>2</v>
      </c>
      <c r="J4" s="78" t="s">
        <v>3</v>
      </c>
      <c r="K4" s="78" t="s">
        <v>4</v>
      </c>
      <c r="L4" s="78" t="s">
        <v>5</v>
      </c>
      <c r="M4" s="83" t="s">
        <v>0</v>
      </c>
      <c r="N4" s="83" t="s">
        <v>1</v>
      </c>
      <c r="O4" s="83" t="s">
        <v>2</v>
      </c>
      <c r="P4" s="83" t="s">
        <v>3</v>
      </c>
      <c r="Q4" s="83" t="s">
        <v>4</v>
      </c>
      <c r="R4" s="83" t="s">
        <v>5</v>
      </c>
      <c r="S4" s="64" t="s">
        <v>64</v>
      </c>
      <c r="T4" s="64" t="s">
        <v>65</v>
      </c>
      <c r="U4" s="64" t="s">
        <v>66</v>
      </c>
      <c r="V4" s="66" t="s">
        <v>67</v>
      </c>
      <c r="W4" s="61" t="s">
        <v>68</v>
      </c>
      <c r="X4" s="67" t="s">
        <v>69</v>
      </c>
      <c r="Y4" s="64" t="s">
        <v>64</v>
      </c>
      <c r="Z4" s="64" t="s">
        <v>65</v>
      </c>
      <c r="AA4" s="64" t="s">
        <v>66</v>
      </c>
      <c r="AB4" s="66" t="s">
        <v>67</v>
      </c>
      <c r="AC4" s="61" t="s">
        <v>68</v>
      </c>
      <c r="AD4" s="67" t="s">
        <v>69</v>
      </c>
    </row>
    <row r="5" spans="1:30" x14ac:dyDescent="0.3">
      <c r="A5" s="93"/>
      <c r="B5" s="74" t="s">
        <v>20</v>
      </c>
      <c r="C5" s="74" t="s">
        <v>21</v>
      </c>
      <c r="D5" s="109"/>
      <c r="E5" s="110"/>
      <c r="F5" s="89"/>
      <c r="G5" s="80" t="s">
        <v>20</v>
      </c>
      <c r="H5" s="80" t="s">
        <v>20</v>
      </c>
      <c r="I5" s="80" t="s">
        <v>20</v>
      </c>
      <c r="J5" s="80" t="s">
        <v>20</v>
      </c>
      <c r="K5" s="80" t="s">
        <v>20</v>
      </c>
      <c r="L5" s="80" t="s">
        <v>20</v>
      </c>
      <c r="M5" s="86" t="s">
        <v>21</v>
      </c>
      <c r="N5" s="86" t="s">
        <v>21</v>
      </c>
      <c r="O5" s="86" t="s">
        <v>21</v>
      </c>
      <c r="P5" s="86" t="s">
        <v>21</v>
      </c>
      <c r="Q5" s="86" t="s">
        <v>21</v>
      </c>
      <c r="R5" s="86" t="s">
        <v>21</v>
      </c>
      <c r="S5" s="43" t="s">
        <v>0</v>
      </c>
      <c r="T5" s="43" t="s">
        <v>1</v>
      </c>
      <c r="U5" s="43" t="s">
        <v>2</v>
      </c>
      <c r="V5" s="43" t="s">
        <v>3</v>
      </c>
      <c r="W5" s="43" t="s">
        <v>4</v>
      </c>
      <c r="X5" s="43" t="s">
        <v>5</v>
      </c>
      <c r="Y5" s="57" t="s">
        <v>0</v>
      </c>
      <c r="Z5" s="57" t="s">
        <v>1</v>
      </c>
      <c r="AA5" s="57" t="s">
        <v>2</v>
      </c>
      <c r="AB5" s="57" t="s">
        <v>3</v>
      </c>
      <c r="AC5" s="57" t="s">
        <v>4</v>
      </c>
      <c r="AD5" s="57" t="s">
        <v>5</v>
      </c>
    </row>
    <row r="6" spans="1:30" x14ac:dyDescent="0.3">
      <c r="A6" s="61" t="s">
        <v>22</v>
      </c>
      <c r="B6" s="62">
        <v>110881</v>
      </c>
      <c r="C6" s="62">
        <v>126901</v>
      </c>
      <c r="D6" s="44">
        <f t="shared" ref="D6" si="0">C6-B6</f>
        <v>16020</v>
      </c>
      <c r="E6" s="70">
        <f t="shared" ref="E6" si="1">(C6-B6)/B6</f>
        <v>0.14447921645728304</v>
      </c>
      <c r="F6" s="90"/>
      <c r="G6" s="81">
        <v>13916</v>
      </c>
      <c r="H6" s="81">
        <v>16241</v>
      </c>
      <c r="I6" s="81">
        <v>20980</v>
      </c>
      <c r="J6" s="81">
        <v>20417</v>
      </c>
      <c r="K6" s="81">
        <v>19234</v>
      </c>
      <c r="L6" s="81">
        <v>20093</v>
      </c>
      <c r="M6" s="87">
        <v>16084</v>
      </c>
      <c r="N6" s="87">
        <v>17455</v>
      </c>
      <c r="O6" s="87">
        <v>21629</v>
      </c>
      <c r="P6" s="87">
        <v>21471</v>
      </c>
      <c r="Q6" s="87">
        <v>23984</v>
      </c>
      <c r="R6" s="87">
        <v>26278</v>
      </c>
      <c r="S6" s="102">
        <f t="shared" ref="S6:X6" si="2">M6-G6</f>
        <v>2168</v>
      </c>
      <c r="T6" s="102">
        <f t="shared" si="2"/>
        <v>1214</v>
      </c>
      <c r="U6" s="102">
        <f t="shared" si="2"/>
        <v>649</v>
      </c>
      <c r="V6" s="102">
        <f t="shared" si="2"/>
        <v>1054</v>
      </c>
      <c r="W6" s="102">
        <f t="shared" si="2"/>
        <v>4750</v>
      </c>
      <c r="X6" s="102">
        <f t="shared" si="2"/>
        <v>6185</v>
      </c>
      <c r="Y6" s="25">
        <f t="shared" ref="Y6:AD6" si="3">(M6-G6)/G6</f>
        <v>0.15579189422247772</v>
      </c>
      <c r="Z6" s="27">
        <f t="shared" si="3"/>
        <v>7.4749091804691831E-2</v>
      </c>
      <c r="AA6" s="25">
        <f t="shared" si="3"/>
        <v>3.0934223069590087E-2</v>
      </c>
      <c r="AB6" s="25">
        <f t="shared" si="3"/>
        <v>5.1623646960865945E-2</v>
      </c>
      <c r="AC6" s="25">
        <f t="shared" si="3"/>
        <v>0.246958510970157</v>
      </c>
      <c r="AD6" s="27">
        <f t="shared" si="3"/>
        <v>0.30781864330861491</v>
      </c>
    </row>
    <row r="7" spans="1:30" x14ac:dyDescent="0.3">
      <c r="A7" s="61" t="s">
        <v>87</v>
      </c>
      <c r="B7" s="62">
        <v>44702</v>
      </c>
      <c r="C7" s="62">
        <v>51841</v>
      </c>
      <c r="D7" s="44">
        <f t="shared" ref="D7:D24" si="4">C7-B7</f>
        <v>7139</v>
      </c>
      <c r="E7" s="70">
        <f t="shared" ref="E7:E24" si="5">(C7-B7)/B7</f>
        <v>0.15970202675495504</v>
      </c>
      <c r="F7" s="90"/>
      <c r="G7" s="81">
        <v>5506</v>
      </c>
      <c r="H7" s="81">
        <v>7399</v>
      </c>
      <c r="I7" s="81">
        <v>6981</v>
      </c>
      <c r="J7" s="81">
        <v>9134</v>
      </c>
      <c r="K7" s="81">
        <v>8050</v>
      </c>
      <c r="L7" s="81">
        <v>7632</v>
      </c>
      <c r="M7" s="87">
        <v>7376</v>
      </c>
      <c r="N7" s="87">
        <v>7005</v>
      </c>
      <c r="O7" s="87">
        <v>6939</v>
      </c>
      <c r="P7" s="87">
        <v>9284</v>
      </c>
      <c r="Q7" s="87">
        <v>10460</v>
      </c>
      <c r="R7" s="87">
        <v>10777</v>
      </c>
      <c r="S7" s="102">
        <f t="shared" ref="S7:S24" si="6">M7-G7</f>
        <v>1870</v>
      </c>
      <c r="T7" s="102">
        <f t="shared" ref="T7:T24" si="7">N7-H7</f>
        <v>-394</v>
      </c>
      <c r="U7" s="102">
        <f t="shared" ref="U7:U24" si="8">O7-I7</f>
        <v>-42</v>
      </c>
      <c r="V7" s="102">
        <f t="shared" ref="V7:V24" si="9">P7-J7</f>
        <v>150</v>
      </c>
      <c r="W7" s="102">
        <f t="shared" ref="W7:W24" si="10">Q7-K7</f>
        <v>2410</v>
      </c>
      <c r="X7" s="102">
        <f t="shared" ref="X7:X24" si="11">R7-L7</f>
        <v>3145</v>
      </c>
      <c r="Y7" s="25">
        <f t="shared" ref="Y7:Y24" si="12">(M7-G7)/G7</f>
        <v>0.33962949509625862</v>
      </c>
      <c r="Z7" s="27">
        <f t="shared" ref="Z7:Z24" si="13">(N7-H7)/H7</f>
        <v>-5.3250439248547103E-2</v>
      </c>
      <c r="AA7" s="25">
        <f t="shared" ref="AA7:AA24" si="14">(O7-I7)/I7</f>
        <v>-6.016330038676407E-3</v>
      </c>
      <c r="AB7" s="25">
        <f t="shared" ref="AB7:AB24" si="15">(P7-J7)/J7</f>
        <v>1.6422158966498797E-2</v>
      </c>
      <c r="AC7" s="25">
        <f t="shared" ref="AC7:AC24" si="16">(Q7-K7)/K7</f>
        <v>0.29937888198757762</v>
      </c>
      <c r="AD7" s="27">
        <f t="shared" ref="AD7:AD24" si="17">(R7-L7)/L7</f>
        <v>0.41208071278825997</v>
      </c>
    </row>
    <row r="8" spans="1:30" x14ac:dyDescent="0.3">
      <c r="A8" s="61" t="s">
        <v>97</v>
      </c>
      <c r="B8" s="62">
        <v>23542</v>
      </c>
      <c r="C8" s="62">
        <v>27697</v>
      </c>
      <c r="D8" s="44">
        <f t="shared" si="4"/>
        <v>4155</v>
      </c>
      <c r="E8" s="70">
        <f t="shared" si="5"/>
        <v>0.17649307620423074</v>
      </c>
      <c r="F8" s="90"/>
      <c r="G8" s="81">
        <v>4180</v>
      </c>
      <c r="H8" s="81">
        <v>3586</v>
      </c>
      <c r="I8" s="81">
        <v>5593</v>
      </c>
      <c r="J8" s="81">
        <v>3997</v>
      </c>
      <c r="K8" s="81">
        <v>3305</v>
      </c>
      <c r="L8" s="81">
        <v>2881</v>
      </c>
      <c r="M8" s="87">
        <v>3790</v>
      </c>
      <c r="N8" s="87">
        <v>4641</v>
      </c>
      <c r="O8" s="87">
        <v>6489</v>
      </c>
      <c r="P8" s="87">
        <v>4709</v>
      </c>
      <c r="Q8" s="87">
        <v>3893</v>
      </c>
      <c r="R8" s="87">
        <v>4175</v>
      </c>
      <c r="S8" s="102">
        <f t="shared" si="6"/>
        <v>-390</v>
      </c>
      <c r="T8" s="102">
        <f t="shared" si="7"/>
        <v>1055</v>
      </c>
      <c r="U8" s="102">
        <f t="shared" si="8"/>
        <v>896</v>
      </c>
      <c r="V8" s="102">
        <f t="shared" si="9"/>
        <v>712</v>
      </c>
      <c r="W8" s="102">
        <f t="shared" si="10"/>
        <v>588</v>
      </c>
      <c r="X8" s="102">
        <f t="shared" si="11"/>
        <v>1294</v>
      </c>
      <c r="Y8" s="25">
        <f t="shared" si="12"/>
        <v>-9.3301435406698566E-2</v>
      </c>
      <c r="Z8" s="27">
        <f t="shared" si="13"/>
        <v>0.29419966536530956</v>
      </c>
      <c r="AA8" s="25">
        <f t="shared" si="14"/>
        <v>0.16020025031289112</v>
      </c>
      <c r="AB8" s="25">
        <f t="shared" si="15"/>
        <v>0.17813360020015012</v>
      </c>
      <c r="AC8" s="25">
        <f t="shared" si="16"/>
        <v>0.17791225416036308</v>
      </c>
      <c r="AD8" s="27">
        <f t="shared" si="17"/>
        <v>0.44914960083304406</v>
      </c>
    </row>
    <row r="9" spans="1:30" x14ac:dyDescent="0.3">
      <c r="A9" s="61" t="s">
        <v>85</v>
      </c>
      <c r="B9" s="62">
        <v>22935</v>
      </c>
      <c r="C9" s="62">
        <v>26741</v>
      </c>
      <c r="D9" s="44">
        <f t="shared" si="4"/>
        <v>3806</v>
      </c>
      <c r="E9" s="70">
        <f t="shared" si="5"/>
        <v>0.16594724220623502</v>
      </c>
      <c r="F9" s="90"/>
      <c r="G9" s="81">
        <v>4122</v>
      </c>
      <c r="H9" s="81">
        <v>3578</v>
      </c>
      <c r="I9" s="81">
        <v>5550</v>
      </c>
      <c r="J9" s="81">
        <v>3978</v>
      </c>
      <c r="K9" s="81">
        <v>3110</v>
      </c>
      <c r="L9" s="81">
        <v>2597</v>
      </c>
      <c r="M9" s="87">
        <v>3766</v>
      </c>
      <c r="N9" s="87">
        <v>4566</v>
      </c>
      <c r="O9" s="87">
        <v>6375</v>
      </c>
      <c r="P9" s="87">
        <v>4628</v>
      </c>
      <c r="Q9" s="87">
        <v>3759</v>
      </c>
      <c r="R9" s="87">
        <v>3647</v>
      </c>
      <c r="S9" s="102">
        <f t="shared" si="6"/>
        <v>-356</v>
      </c>
      <c r="T9" s="102">
        <f t="shared" si="7"/>
        <v>988</v>
      </c>
      <c r="U9" s="102">
        <f t="shared" si="8"/>
        <v>825</v>
      </c>
      <c r="V9" s="102">
        <f t="shared" si="9"/>
        <v>650</v>
      </c>
      <c r="W9" s="102">
        <f t="shared" si="10"/>
        <v>649</v>
      </c>
      <c r="X9" s="102">
        <f t="shared" si="11"/>
        <v>1050</v>
      </c>
      <c r="Y9" s="25">
        <f t="shared" si="12"/>
        <v>-8.6365841824357109E-2</v>
      </c>
      <c r="Z9" s="27">
        <f t="shared" si="13"/>
        <v>0.27613191727221914</v>
      </c>
      <c r="AA9" s="25">
        <f t="shared" si="14"/>
        <v>0.14864864864864866</v>
      </c>
      <c r="AB9" s="25">
        <f t="shared" si="15"/>
        <v>0.16339869281045752</v>
      </c>
      <c r="AC9" s="25">
        <f t="shared" si="16"/>
        <v>0.20868167202572346</v>
      </c>
      <c r="AD9" s="27">
        <f t="shared" si="17"/>
        <v>0.40431266846361186</v>
      </c>
    </row>
    <row r="10" spans="1:30" x14ac:dyDescent="0.3">
      <c r="A10" s="61" t="s">
        <v>100</v>
      </c>
      <c r="B10" s="62">
        <v>18410</v>
      </c>
      <c r="C10" s="62">
        <v>18142</v>
      </c>
      <c r="D10" s="44">
        <f t="shared" si="4"/>
        <v>-268</v>
      </c>
      <c r="E10" s="70">
        <f t="shared" si="5"/>
        <v>-1.4557305812058663E-2</v>
      </c>
      <c r="F10" s="90"/>
      <c r="G10" s="81">
        <v>1676</v>
      </c>
      <c r="H10" s="81">
        <v>2320</v>
      </c>
      <c r="I10" s="81">
        <v>3950</v>
      </c>
      <c r="J10" s="81">
        <v>3275</v>
      </c>
      <c r="K10" s="81">
        <v>3515</v>
      </c>
      <c r="L10" s="81">
        <v>3674</v>
      </c>
      <c r="M10" s="87">
        <v>1921</v>
      </c>
      <c r="N10" s="87">
        <v>1994</v>
      </c>
      <c r="O10" s="87">
        <v>3903</v>
      </c>
      <c r="P10" s="87">
        <v>2801</v>
      </c>
      <c r="Q10" s="87">
        <v>3602</v>
      </c>
      <c r="R10" s="87">
        <v>3921</v>
      </c>
      <c r="S10" s="102">
        <f t="shared" si="6"/>
        <v>245</v>
      </c>
      <c r="T10" s="102">
        <f t="shared" si="7"/>
        <v>-326</v>
      </c>
      <c r="U10" s="102">
        <f t="shared" si="8"/>
        <v>-47</v>
      </c>
      <c r="V10" s="102">
        <f t="shared" si="9"/>
        <v>-474</v>
      </c>
      <c r="W10" s="102">
        <f t="shared" si="10"/>
        <v>87</v>
      </c>
      <c r="X10" s="102">
        <f t="shared" si="11"/>
        <v>247</v>
      </c>
      <c r="Y10" s="25">
        <f t="shared" si="12"/>
        <v>0.14618138424821003</v>
      </c>
      <c r="Z10" s="27">
        <f t="shared" si="13"/>
        <v>-0.14051724137931035</v>
      </c>
      <c r="AA10" s="25">
        <f t="shared" si="14"/>
        <v>-1.189873417721519E-2</v>
      </c>
      <c r="AB10" s="25">
        <f t="shared" si="15"/>
        <v>-0.14473282442748092</v>
      </c>
      <c r="AC10" s="25">
        <f t="shared" si="16"/>
        <v>2.4751066856330012E-2</v>
      </c>
      <c r="AD10" s="27">
        <f t="shared" si="17"/>
        <v>6.7229178007621127E-2</v>
      </c>
    </row>
    <row r="11" spans="1:30" x14ac:dyDescent="0.3">
      <c r="A11" s="61" t="s">
        <v>86</v>
      </c>
      <c r="B11" s="62">
        <v>15440</v>
      </c>
      <c r="C11" s="62">
        <v>15453</v>
      </c>
      <c r="D11" s="44">
        <f t="shared" si="4"/>
        <v>13</v>
      </c>
      <c r="E11" s="70">
        <f t="shared" si="5"/>
        <v>8.4196891191709849E-4</v>
      </c>
      <c r="F11" s="90"/>
      <c r="G11" s="81">
        <v>1438</v>
      </c>
      <c r="H11" s="81">
        <v>1781</v>
      </c>
      <c r="I11" s="81">
        <v>3346</v>
      </c>
      <c r="J11" s="81">
        <v>2782</v>
      </c>
      <c r="K11" s="81">
        <v>2970</v>
      </c>
      <c r="L11" s="81">
        <v>3123</v>
      </c>
      <c r="M11" s="87">
        <v>1635</v>
      </c>
      <c r="N11" s="87">
        <v>1498</v>
      </c>
      <c r="O11" s="87">
        <v>3408</v>
      </c>
      <c r="P11" s="87">
        <v>2359</v>
      </c>
      <c r="Q11" s="87">
        <v>3019</v>
      </c>
      <c r="R11" s="87">
        <v>3534</v>
      </c>
      <c r="S11" s="102">
        <f t="shared" si="6"/>
        <v>197</v>
      </c>
      <c r="T11" s="102">
        <f t="shared" si="7"/>
        <v>-283</v>
      </c>
      <c r="U11" s="102">
        <f t="shared" si="8"/>
        <v>62</v>
      </c>
      <c r="V11" s="102">
        <f t="shared" si="9"/>
        <v>-423</v>
      </c>
      <c r="W11" s="102">
        <f t="shared" si="10"/>
        <v>49</v>
      </c>
      <c r="X11" s="102">
        <f t="shared" si="11"/>
        <v>411</v>
      </c>
      <c r="Y11" s="25">
        <f t="shared" si="12"/>
        <v>0.13699582753824757</v>
      </c>
      <c r="Z11" s="27">
        <f t="shared" si="13"/>
        <v>-0.15889949466591802</v>
      </c>
      <c r="AA11" s="25">
        <f t="shared" si="14"/>
        <v>1.852958756724447E-2</v>
      </c>
      <c r="AB11" s="25">
        <f t="shared" si="15"/>
        <v>-0.1520488856937455</v>
      </c>
      <c r="AC11" s="25">
        <f t="shared" si="16"/>
        <v>1.6498316498316498E-2</v>
      </c>
      <c r="AD11" s="27">
        <f t="shared" si="17"/>
        <v>0.13160422670509125</v>
      </c>
    </row>
    <row r="12" spans="1:30" x14ac:dyDescent="0.3">
      <c r="A12" s="61" t="s">
        <v>99</v>
      </c>
      <c r="B12" s="62">
        <v>7423</v>
      </c>
      <c r="C12" s="62">
        <v>8286</v>
      </c>
      <c r="D12" s="44">
        <f t="shared" si="4"/>
        <v>863</v>
      </c>
      <c r="E12" s="70">
        <f t="shared" si="5"/>
        <v>0.1162602721271723</v>
      </c>
      <c r="F12" s="90"/>
      <c r="G12" s="81">
        <v>693</v>
      </c>
      <c r="H12" s="81">
        <v>566</v>
      </c>
      <c r="I12" s="81">
        <v>1282</v>
      </c>
      <c r="J12" s="81">
        <v>1153</v>
      </c>
      <c r="K12" s="81">
        <v>1648</v>
      </c>
      <c r="L12" s="81">
        <v>2081</v>
      </c>
      <c r="M12" s="87">
        <v>689</v>
      </c>
      <c r="N12" s="87">
        <v>759</v>
      </c>
      <c r="O12" s="87">
        <v>994</v>
      </c>
      <c r="P12" s="87">
        <v>1418</v>
      </c>
      <c r="Q12" s="87">
        <v>2087</v>
      </c>
      <c r="R12" s="87">
        <v>2339</v>
      </c>
      <c r="S12" s="102">
        <f t="shared" si="6"/>
        <v>-4</v>
      </c>
      <c r="T12" s="102">
        <f t="shared" si="7"/>
        <v>193</v>
      </c>
      <c r="U12" s="102">
        <f t="shared" si="8"/>
        <v>-288</v>
      </c>
      <c r="V12" s="102">
        <f t="shared" si="9"/>
        <v>265</v>
      </c>
      <c r="W12" s="102">
        <f t="shared" si="10"/>
        <v>439</v>
      </c>
      <c r="X12" s="102">
        <f t="shared" si="11"/>
        <v>258</v>
      </c>
      <c r="Y12" s="25">
        <f t="shared" si="12"/>
        <v>-5.772005772005772E-3</v>
      </c>
      <c r="Z12" s="27">
        <f t="shared" si="13"/>
        <v>0.3409893992932862</v>
      </c>
      <c r="AA12" s="25">
        <f t="shared" si="14"/>
        <v>-0.22464898595943839</v>
      </c>
      <c r="AB12" s="25">
        <f t="shared" si="15"/>
        <v>0.22983521248915872</v>
      </c>
      <c r="AC12" s="25">
        <f t="shared" si="16"/>
        <v>0.26638349514563109</v>
      </c>
      <c r="AD12" s="27">
        <f t="shared" si="17"/>
        <v>0.12397885631907736</v>
      </c>
    </row>
    <row r="13" spans="1:30" x14ac:dyDescent="0.3">
      <c r="A13" s="61" t="s">
        <v>89</v>
      </c>
      <c r="B13" s="62">
        <v>4747</v>
      </c>
      <c r="C13" s="62">
        <v>5331</v>
      </c>
      <c r="D13" s="44">
        <f t="shared" si="4"/>
        <v>584</v>
      </c>
      <c r="E13" s="70">
        <f t="shared" si="5"/>
        <v>0.12302506846429324</v>
      </c>
      <c r="F13" s="90"/>
      <c r="G13" s="81">
        <v>412</v>
      </c>
      <c r="H13" s="81">
        <v>705</v>
      </c>
      <c r="I13" s="81">
        <v>989</v>
      </c>
      <c r="J13" s="81">
        <v>787</v>
      </c>
      <c r="K13" s="81">
        <v>811</v>
      </c>
      <c r="L13" s="81">
        <v>1043</v>
      </c>
      <c r="M13" s="87">
        <v>448</v>
      </c>
      <c r="N13" s="87">
        <v>834</v>
      </c>
      <c r="O13" s="87">
        <v>1020</v>
      </c>
      <c r="P13" s="87">
        <v>982</v>
      </c>
      <c r="Q13" s="87">
        <v>917</v>
      </c>
      <c r="R13" s="87">
        <v>1130</v>
      </c>
      <c r="S13" s="102">
        <f t="shared" si="6"/>
        <v>36</v>
      </c>
      <c r="T13" s="102">
        <f t="shared" si="7"/>
        <v>129</v>
      </c>
      <c r="U13" s="102">
        <f t="shared" si="8"/>
        <v>31</v>
      </c>
      <c r="V13" s="102">
        <f t="shared" si="9"/>
        <v>195</v>
      </c>
      <c r="W13" s="102">
        <f t="shared" si="10"/>
        <v>106</v>
      </c>
      <c r="X13" s="102">
        <f t="shared" si="11"/>
        <v>87</v>
      </c>
      <c r="Y13" s="25">
        <f t="shared" si="12"/>
        <v>8.7378640776699032E-2</v>
      </c>
      <c r="Z13" s="27">
        <f t="shared" si="13"/>
        <v>0.18297872340425531</v>
      </c>
      <c r="AA13" s="25">
        <f t="shared" si="14"/>
        <v>3.1344792719919107E-2</v>
      </c>
      <c r="AB13" s="25">
        <f t="shared" si="15"/>
        <v>0.24777636594663277</v>
      </c>
      <c r="AC13" s="25">
        <f t="shared" si="16"/>
        <v>0.13070283600493218</v>
      </c>
      <c r="AD13" s="27">
        <f t="shared" si="17"/>
        <v>8.3413231064237772E-2</v>
      </c>
    </row>
    <row r="14" spans="1:30" x14ac:dyDescent="0.3">
      <c r="A14" s="61" t="s">
        <v>103</v>
      </c>
      <c r="B14" s="62">
        <v>2444</v>
      </c>
      <c r="C14" s="62">
        <v>3909</v>
      </c>
      <c r="D14" s="44">
        <f t="shared" si="4"/>
        <v>1465</v>
      </c>
      <c r="E14" s="70">
        <f t="shared" si="5"/>
        <v>0.59942716857610479</v>
      </c>
      <c r="F14" s="90"/>
      <c r="G14" s="81">
        <v>482</v>
      </c>
      <c r="H14" s="81">
        <v>297</v>
      </c>
      <c r="I14" s="81">
        <v>561</v>
      </c>
      <c r="J14" s="81">
        <v>489</v>
      </c>
      <c r="K14" s="81">
        <v>335</v>
      </c>
      <c r="L14" s="81">
        <v>280</v>
      </c>
      <c r="M14" s="87">
        <v>613</v>
      </c>
      <c r="N14" s="87">
        <v>525</v>
      </c>
      <c r="O14" s="87">
        <v>748</v>
      </c>
      <c r="P14" s="87">
        <v>589</v>
      </c>
      <c r="Q14" s="87">
        <v>527</v>
      </c>
      <c r="R14" s="87">
        <v>907</v>
      </c>
      <c r="S14" s="102">
        <f t="shared" si="6"/>
        <v>131</v>
      </c>
      <c r="T14" s="102">
        <f t="shared" si="7"/>
        <v>228</v>
      </c>
      <c r="U14" s="102">
        <f t="shared" si="8"/>
        <v>187</v>
      </c>
      <c r="V14" s="102">
        <f t="shared" si="9"/>
        <v>100</v>
      </c>
      <c r="W14" s="102">
        <f t="shared" si="10"/>
        <v>192</v>
      </c>
      <c r="X14" s="102">
        <f t="shared" si="11"/>
        <v>627</v>
      </c>
      <c r="Y14" s="25">
        <f t="shared" si="12"/>
        <v>0.27178423236514521</v>
      </c>
      <c r="Z14" s="27">
        <f t="shared" si="13"/>
        <v>0.76767676767676762</v>
      </c>
      <c r="AA14" s="25">
        <f t="shared" si="14"/>
        <v>0.33333333333333331</v>
      </c>
      <c r="AB14" s="25">
        <f t="shared" si="15"/>
        <v>0.20449897750511248</v>
      </c>
      <c r="AC14" s="25">
        <f t="shared" si="16"/>
        <v>0.57313432835820899</v>
      </c>
      <c r="AD14" s="27">
        <f t="shared" si="17"/>
        <v>2.2392857142857143</v>
      </c>
    </row>
    <row r="15" spans="1:30" x14ac:dyDescent="0.3">
      <c r="A15" s="61" t="s">
        <v>91</v>
      </c>
      <c r="B15" s="62">
        <v>2731</v>
      </c>
      <c r="C15" s="62">
        <v>3513</v>
      </c>
      <c r="D15" s="44">
        <f t="shared" si="4"/>
        <v>782</v>
      </c>
      <c r="E15" s="70">
        <f t="shared" si="5"/>
        <v>0.28634199926766751</v>
      </c>
      <c r="F15" s="90"/>
      <c r="G15" s="81">
        <v>353</v>
      </c>
      <c r="H15" s="81">
        <v>372</v>
      </c>
      <c r="I15" s="81">
        <v>406</v>
      </c>
      <c r="J15" s="81">
        <v>533</v>
      </c>
      <c r="K15" s="81">
        <v>437</v>
      </c>
      <c r="L15" s="81">
        <v>630</v>
      </c>
      <c r="M15" s="87">
        <v>577</v>
      </c>
      <c r="N15" s="87">
        <v>394</v>
      </c>
      <c r="O15" s="87">
        <v>473</v>
      </c>
      <c r="P15" s="87">
        <v>601</v>
      </c>
      <c r="Q15" s="87">
        <v>739</v>
      </c>
      <c r="R15" s="87">
        <v>729</v>
      </c>
      <c r="S15" s="102">
        <f t="shared" si="6"/>
        <v>224</v>
      </c>
      <c r="T15" s="102">
        <f t="shared" si="7"/>
        <v>22</v>
      </c>
      <c r="U15" s="102">
        <f t="shared" si="8"/>
        <v>67</v>
      </c>
      <c r="V15" s="102">
        <f t="shared" si="9"/>
        <v>68</v>
      </c>
      <c r="W15" s="102">
        <f t="shared" si="10"/>
        <v>302</v>
      </c>
      <c r="X15" s="102">
        <f t="shared" si="11"/>
        <v>99</v>
      </c>
      <c r="Y15" s="25">
        <f t="shared" si="12"/>
        <v>0.63456090651558072</v>
      </c>
      <c r="Z15" s="27">
        <f t="shared" si="13"/>
        <v>5.9139784946236562E-2</v>
      </c>
      <c r="AA15" s="25">
        <f t="shared" si="14"/>
        <v>0.16502463054187191</v>
      </c>
      <c r="AB15" s="25">
        <f t="shared" si="15"/>
        <v>0.12757973733583489</v>
      </c>
      <c r="AC15" s="25">
        <f t="shared" si="16"/>
        <v>0.69107551487414187</v>
      </c>
      <c r="AD15" s="27">
        <f t="shared" si="17"/>
        <v>0.15714285714285714</v>
      </c>
    </row>
    <row r="16" spans="1:30" x14ac:dyDescent="0.3">
      <c r="A16" s="61" t="s">
        <v>101</v>
      </c>
      <c r="B16" s="62">
        <v>1653</v>
      </c>
      <c r="C16" s="62">
        <v>1960</v>
      </c>
      <c r="D16" s="44">
        <f t="shared" si="4"/>
        <v>307</v>
      </c>
      <c r="E16" s="70">
        <f t="shared" si="5"/>
        <v>0.18572292800967938</v>
      </c>
      <c r="F16" s="90"/>
      <c r="G16" s="81">
        <v>200</v>
      </c>
      <c r="H16" s="81">
        <v>267</v>
      </c>
      <c r="I16" s="81">
        <v>323</v>
      </c>
      <c r="J16" s="81">
        <v>227</v>
      </c>
      <c r="K16" s="81">
        <v>221</v>
      </c>
      <c r="L16" s="81">
        <v>415</v>
      </c>
      <c r="M16" s="87">
        <v>186</v>
      </c>
      <c r="N16" s="87">
        <v>323</v>
      </c>
      <c r="O16" s="87">
        <v>341</v>
      </c>
      <c r="P16" s="87">
        <v>243</v>
      </c>
      <c r="Q16" s="87">
        <v>507</v>
      </c>
      <c r="R16" s="87">
        <v>360</v>
      </c>
      <c r="S16" s="102">
        <f t="shared" si="6"/>
        <v>-14</v>
      </c>
      <c r="T16" s="102">
        <f t="shared" si="7"/>
        <v>56</v>
      </c>
      <c r="U16" s="102">
        <f t="shared" si="8"/>
        <v>18</v>
      </c>
      <c r="V16" s="102">
        <f t="shared" si="9"/>
        <v>16</v>
      </c>
      <c r="W16" s="102">
        <f t="shared" si="10"/>
        <v>286</v>
      </c>
      <c r="X16" s="102">
        <f t="shared" si="11"/>
        <v>-55</v>
      </c>
      <c r="Y16" s="25">
        <f t="shared" si="12"/>
        <v>-7.0000000000000007E-2</v>
      </c>
      <c r="Z16" s="27">
        <f t="shared" si="13"/>
        <v>0.20973782771535582</v>
      </c>
      <c r="AA16" s="25">
        <f t="shared" si="14"/>
        <v>5.5727554179566562E-2</v>
      </c>
      <c r="AB16" s="25">
        <f t="shared" si="15"/>
        <v>7.0484581497797363E-2</v>
      </c>
      <c r="AC16" s="25">
        <f t="shared" si="16"/>
        <v>1.2941176470588236</v>
      </c>
      <c r="AD16" s="27">
        <f t="shared" si="17"/>
        <v>-0.13253012048192772</v>
      </c>
    </row>
    <row r="17" spans="1:30" x14ac:dyDescent="0.3">
      <c r="A17" s="61" t="s">
        <v>95</v>
      </c>
      <c r="B17" s="62">
        <v>1063</v>
      </c>
      <c r="C17" s="62">
        <v>1629</v>
      </c>
      <c r="D17" s="44">
        <f t="shared" si="4"/>
        <v>566</v>
      </c>
      <c r="E17" s="70">
        <f t="shared" si="5"/>
        <v>0.53245531514581379</v>
      </c>
      <c r="F17" s="90"/>
      <c r="G17" s="81">
        <v>89</v>
      </c>
      <c r="H17" s="81">
        <v>133</v>
      </c>
      <c r="I17" s="81">
        <v>180</v>
      </c>
      <c r="J17" s="81">
        <v>215</v>
      </c>
      <c r="K17" s="81">
        <v>227</v>
      </c>
      <c r="L17" s="81">
        <v>219</v>
      </c>
      <c r="M17" s="87">
        <v>106</v>
      </c>
      <c r="N17" s="87">
        <v>331</v>
      </c>
      <c r="O17" s="87">
        <v>142</v>
      </c>
      <c r="P17" s="87">
        <v>274</v>
      </c>
      <c r="Q17" s="87">
        <v>337</v>
      </c>
      <c r="R17" s="87">
        <v>439</v>
      </c>
      <c r="S17" s="102">
        <f t="shared" si="6"/>
        <v>17</v>
      </c>
      <c r="T17" s="102">
        <f t="shared" si="7"/>
        <v>198</v>
      </c>
      <c r="U17" s="102">
        <f t="shared" si="8"/>
        <v>-38</v>
      </c>
      <c r="V17" s="102">
        <f t="shared" si="9"/>
        <v>59</v>
      </c>
      <c r="W17" s="102">
        <f t="shared" si="10"/>
        <v>110</v>
      </c>
      <c r="X17" s="102">
        <f t="shared" si="11"/>
        <v>220</v>
      </c>
      <c r="Y17" s="25">
        <f t="shared" si="12"/>
        <v>0.19101123595505617</v>
      </c>
      <c r="Z17" s="27">
        <f t="shared" si="13"/>
        <v>1.4887218045112782</v>
      </c>
      <c r="AA17" s="25">
        <f t="shared" si="14"/>
        <v>-0.21111111111111111</v>
      </c>
      <c r="AB17" s="25">
        <f t="shared" si="15"/>
        <v>0.2744186046511628</v>
      </c>
      <c r="AC17" s="25">
        <f t="shared" si="16"/>
        <v>0.48458149779735682</v>
      </c>
      <c r="AD17" s="27">
        <f t="shared" si="17"/>
        <v>1.004566210045662</v>
      </c>
    </row>
    <row r="18" spans="1:30" x14ac:dyDescent="0.3">
      <c r="A18" s="61" t="s">
        <v>92</v>
      </c>
      <c r="B18" s="62">
        <v>475</v>
      </c>
      <c r="C18" s="62">
        <v>1158</v>
      </c>
      <c r="D18" s="44">
        <f t="shared" si="4"/>
        <v>683</v>
      </c>
      <c r="E18" s="70">
        <f t="shared" si="5"/>
        <v>1.4378947368421053</v>
      </c>
      <c r="F18" s="90"/>
      <c r="G18" s="81">
        <v>53</v>
      </c>
      <c r="H18" s="81">
        <v>131</v>
      </c>
      <c r="I18" s="81">
        <v>82</v>
      </c>
      <c r="J18" s="81">
        <v>29</v>
      </c>
      <c r="K18" s="81">
        <v>88</v>
      </c>
      <c r="L18" s="81">
        <v>92</v>
      </c>
      <c r="M18" s="87">
        <v>119</v>
      </c>
      <c r="N18" s="87">
        <v>141</v>
      </c>
      <c r="O18" s="87">
        <v>123</v>
      </c>
      <c r="P18" s="87">
        <v>79</v>
      </c>
      <c r="Q18" s="87">
        <v>379</v>
      </c>
      <c r="R18" s="87">
        <v>317</v>
      </c>
      <c r="S18" s="102">
        <f t="shared" si="6"/>
        <v>66</v>
      </c>
      <c r="T18" s="102">
        <f t="shared" si="7"/>
        <v>10</v>
      </c>
      <c r="U18" s="102">
        <f t="shared" si="8"/>
        <v>41</v>
      </c>
      <c r="V18" s="102">
        <f t="shared" si="9"/>
        <v>50</v>
      </c>
      <c r="W18" s="102">
        <f t="shared" si="10"/>
        <v>291</v>
      </c>
      <c r="X18" s="102">
        <f t="shared" si="11"/>
        <v>225</v>
      </c>
      <c r="Y18" s="25">
        <f t="shared" si="12"/>
        <v>1.2452830188679245</v>
      </c>
      <c r="Z18" s="27">
        <f t="shared" si="13"/>
        <v>7.6335877862595422E-2</v>
      </c>
      <c r="AA18" s="25">
        <f t="shared" si="14"/>
        <v>0.5</v>
      </c>
      <c r="AB18" s="25">
        <f t="shared" si="15"/>
        <v>1.7241379310344827</v>
      </c>
      <c r="AC18" s="25">
        <f t="shared" si="16"/>
        <v>3.3068181818181817</v>
      </c>
      <c r="AD18" s="27">
        <f t="shared" si="17"/>
        <v>2.4456521739130435</v>
      </c>
    </row>
    <row r="19" spans="1:30" x14ac:dyDescent="0.3">
      <c r="A19" s="61" t="s">
        <v>94</v>
      </c>
      <c r="B19" s="62">
        <v>867</v>
      </c>
      <c r="C19" s="62">
        <v>1031</v>
      </c>
      <c r="D19" s="44">
        <f t="shared" si="4"/>
        <v>164</v>
      </c>
      <c r="E19" s="70">
        <f t="shared" si="5"/>
        <v>0.18915801614763553</v>
      </c>
      <c r="F19" s="90"/>
      <c r="G19" s="81">
        <v>19</v>
      </c>
      <c r="H19" s="81">
        <v>105</v>
      </c>
      <c r="I19" s="81">
        <v>226</v>
      </c>
      <c r="J19" s="81">
        <v>112</v>
      </c>
      <c r="K19" s="81">
        <v>139</v>
      </c>
      <c r="L19" s="81">
        <v>266</v>
      </c>
      <c r="M19" s="87">
        <v>37</v>
      </c>
      <c r="N19" s="87">
        <v>218</v>
      </c>
      <c r="O19" s="87">
        <v>169</v>
      </c>
      <c r="P19" s="87">
        <v>159</v>
      </c>
      <c r="Q19" s="87">
        <v>107</v>
      </c>
      <c r="R19" s="87">
        <v>341</v>
      </c>
      <c r="S19" s="102">
        <f t="shared" si="6"/>
        <v>18</v>
      </c>
      <c r="T19" s="102">
        <f t="shared" si="7"/>
        <v>113</v>
      </c>
      <c r="U19" s="102">
        <f t="shared" si="8"/>
        <v>-57</v>
      </c>
      <c r="V19" s="102">
        <f t="shared" si="9"/>
        <v>47</v>
      </c>
      <c r="W19" s="102">
        <f t="shared" si="10"/>
        <v>-32</v>
      </c>
      <c r="X19" s="102">
        <f t="shared" si="11"/>
        <v>75</v>
      </c>
      <c r="Y19" s="25">
        <f t="shared" si="12"/>
        <v>0.94736842105263153</v>
      </c>
      <c r="Z19" s="27">
        <f t="shared" si="13"/>
        <v>1.0761904761904761</v>
      </c>
      <c r="AA19" s="25">
        <f t="shared" si="14"/>
        <v>-0.25221238938053098</v>
      </c>
      <c r="AB19" s="25">
        <f t="shared" si="15"/>
        <v>0.41964285714285715</v>
      </c>
      <c r="AC19" s="25">
        <f t="shared" si="16"/>
        <v>-0.23021582733812951</v>
      </c>
      <c r="AD19" s="27">
        <f t="shared" si="17"/>
        <v>0.28195488721804512</v>
      </c>
    </row>
    <row r="20" spans="1:30" x14ac:dyDescent="0.3">
      <c r="A20" s="61" t="s">
        <v>96</v>
      </c>
      <c r="B20" s="62">
        <v>598</v>
      </c>
      <c r="C20" s="62">
        <v>624</v>
      </c>
      <c r="D20" s="44">
        <f t="shared" si="4"/>
        <v>26</v>
      </c>
      <c r="E20" s="70">
        <f t="shared" si="5"/>
        <v>4.3478260869565216E-2</v>
      </c>
      <c r="F20" s="90"/>
      <c r="G20" s="81">
        <v>67</v>
      </c>
      <c r="H20" s="81">
        <v>85</v>
      </c>
      <c r="I20" s="81">
        <v>126</v>
      </c>
      <c r="J20" s="81">
        <v>35</v>
      </c>
      <c r="K20" s="81">
        <v>125</v>
      </c>
      <c r="L20" s="81">
        <v>160</v>
      </c>
      <c r="M20" s="87">
        <v>71</v>
      </c>
      <c r="N20" s="87">
        <v>107</v>
      </c>
      <c r="O20" s="87">
        <v>117</v>
      </c>
      <c r="P20" s="87">
        <v>80</v>
      </c>
      <c r="Q20" s="87">
        <v>81</v>
      </c>
      <c r="R20" s="87">
        <v>168</v>
      </c>
      <c r="S20" s="102">
        <f t="shared" si="6"/>
        <v>4</v>
      </c>
      <c r="T20" s="102">
        <f t="shared" si="7"/>
        <v>22</v>
      </c>
      <c r="U20" s="102">
        <f t="shared" si="8"/>
        <v>-9</v>
      </c>
      <c r="V20" s="102">
        <f t="shared" si="9"/>
        <v>45</v>
      </c>
      <c r="W20" s="102">
        <f t="shared" si="10"/>
        <v>-44</v>
      </c>
      <c r="X20" s="102">
        <f t="shared" si="11"/>
        <v>8</v>
      </c>
      <c r="Y20" s="25">
        <f t="shared" si="12"/>
        <v>5.9701492537313432E-2</v>
      </c>
      <c r="Z20" s="27">
        <f t="shared" si="13"/>
        <v>0.25882352941176473</v>
      </c>
      <c r="AA20" s="25">
        <f t="shared" si="14"/>
        <v>-7.1428571428571425E-2</v>
      </c>
      <c r="AB20" s="25">
        <f t="shared" si="15"/>
        <v>1.2857142857142858</v>
      </c>
      <c r="AC20" s="25">
        <f t="shared" si="16"/>
        <v>-0.35199999999999998</v>
      </c>
      <c r="AD20" s="27">
        <f t="shared" si="17"/>
        <v>0.05</v>
      </c>
    </row>
    <row r="21" spans="1:30" x14ac:dyDescent="0.3">
      <c r="A21" s="61" t="s">
        <v>93</v>
      </c>
      <c r="B21" s="62">
        <v>1241</v>
      </c>
      <c r="C21" s="62">
        <v>605</v>
      </c>
      <c r="D21" s="44">
        <f t="shared" si="4"/>
        <v>-636</v>
      </c>
      <c r="E21" s="70">
        <f t="shared" si="5"/>
        <v>-0.5124899274778405</v>
      </c>
      <c r="F21" s="90"/>
      <c r="G21" s="81">
        <v>108</v>
      </c>
      <c r="H21" s="81">
        <v>234</v>
      </c>
      <c r="I21" s="81">
        <v>247</v>
      </c>
      <c r="J21" s="81">
        <v>277</v>
      </c>
      <c r="K21" s="81">
        <v>226</v>
      </c>
      <c r="L21" s="81">
        <v>149</v>
      </c>
      <c r="M21" s="87">
        <v>83</v>
      </c>
      <c r="N21" s="87">
        <v>101</v>
      </c>
      <c r="O21" s="87">
        <v>102</v>
      </c>
      <c r="P21" s="87">
        <v>85</v>
      </c>
      <c r="Q21" s="87">
        <v>76</v>
      </c>
      <c r="R21" s="87">
        <v>158</v>
      </c>
      <c r="S21" s="102">
        <f t="shared" si="6"/>
        <v>-25</v>
      </c>
      <c r="T21" s="102">
        <f t="shared" si="7"/>
        <v>-133</v>
      </c>
      <c r="U21" s="102">
        <f t="shared" si="8"/>
        <v>-145</v>
      </c>
      <c r="V21" s="102">
        <f t="shared" si="9"/>
        <v>-192</v>
      </c>
      <c r="W21" s="102">
        <f t="shared" si="10"/>
        <v>-150</v>
      </c>
      <c r="X21" s="102">
        <f t="shared" si="11"/>
        <v>9</v>
      </c>
      <c r="Y21" s="25">
        <f t="shared" si="12"/>
        <v>-0.23148148148148148</v>
      </c>
      <c r="Z21" s="27">
        <f t="shared" si="13"/>
        <v>-0.56837606837606836</v>
      </c>
      <c r="AA21" s="25">
        <f t="shared" si="14"/>
        <v>-0.58704453441295545</v>
      </c>
      <c r="AB21" s="25">
        <f t="shared" si="15"/>
        <v>-0.69314079422382668</v>
      </c>
      <c r="AC21" s="25">
        <f t="shared" si="16"/>
        <v>-0.66371681415929207</v>
      </c>
      <c r="AD21" s="27">
        <f t="shared" si="17"/>
        <v>6.0402684563758392E-2</v>
      </c>
    </row>
    <row r="22" spans="1:30" x14ac:dyDescent="0.3">
      <c r="A22" s="61" t="s">
        <v>102</v>
      </c>
      <c r="B22" s="62">
        <v>517</v>
      </c>
      <c r="C22" s="62">
        <v>583</v>
      </c>
      <c r="D22" s="44">
        <f t="shared" si="4"/>
        <v>66</v>
      </c>
      <c r="E22" s="70">
        <f t="shared" si="5"/>
        <v>0.1276595744680851</v>
      </c>
      <c r="F22" s="90"/>
      <c r="G22" s="81">
        <v>55</v>
      </c>
      <c r="H22" s="81">
        <v>26</v>
      </c>
      <c r="I22" s="81">
        <v>25</v>
      </c>
      <c r="J22" s="81">
        <v>134</v>
      </c>
      <c r="K22" s="81">
        <v>53</v>
      </c>
      <c r="L22" s="81">
        <v>224</v>
      </c>
      <c r="M22" s="87">
        <v>22</v>
      </c>
      <c r="N22" s="87">
        <v>52</v>
      </c>
      <c r="O22" s="87">
        <v>53</v>
      </c>
      <c r="P22" s="87">
        <v>105</v>
      </c>
      <c r="Q22" s="87">
        <v>204</v>
      </c>
      <c r="R22" s="87">
        <v>147</v>
      </c>
      <c r="S22" s="102">
        <f t="shared" si="6"/>
        <v>-33</v>
      </c>
      <c r="T22" s="102">
        <f t="shared" si="7"/>
        <v>26</v>
      </c>
      <c r="U22" s="102">
        <f t="shared" si="8"/>
        <v>28</v>
      </c>
      <c r="V22" s="102">
        <f t="shared" si="9"/>
        <v>-29</v>
      </c>
      <c r="W22" s="102">
        <f t="shared" si="10"/>
        <v>151</v>
      </c>
      <c r="X22" s="102">
        <f t="shared" si="11"/>
        <v>-77</v>
      </c>
      <c r="Y22" s="25">
        <f t="shared" si="12"/>
        <v>-0.6</v>
      </c>
      <c r="Z22" s="27">
        <f t="shared" si="13"/>
        <v>1</v>
      </c>
      <c r="AA22" s="25">
        <f t="shared" si="14"/>
        <v>1.1200000000000001</v>
      </c>
      <c r="AB22" s="25">
        <f t="shared" si="15"/>
        <v>-0.21641791044776118</v>
      </c>
      <c r="AC22" s="25">
        <f t="shared" si="16"/>
        <v>2.8490566037735849</v>
      </c>
      <c r="AD22" s="27">
        <f t="shared" si="17"/>
        <v>-0.34375</v>
      </c>
    </row>
    <row r="23" spans="1:30" x14ac:dyDescent="0.3">
      <c r="A23" s="61" t="s">
        <v>90</v>
      </c>
      <c r="B23" s="62">
        <v>361</v>
      </c>
      <c r="C23" s="62">
        <v>456</v>
      </c>
      <c r="D23" s="44">
        <f t="shared" si="4"/>
        <v>95</v>
      </c>
      <c r="E23" s="70">
        <f t="shared" si="5"/>
        <v>0.26315789473684209</v>
      </c>
      <c r="F23" s="90"/>
      <c r="G23" s="81">
        <v>5</v>
      </c>
      <c r="H23" s="81">
        <v>2</v>
      </c>
      <c r="I23" s="81">
        <v>2</v>
      </c>
      <c r="J23" s="81">
        <v>10</v>
      </c>
      <c r="K23" s="81">
        <v>29</v>
      </c>
      <c r="L23" s="81">
        <v>313</v>
      </c>
      <c r="M23" s="87">
        <v>16</v>
      </c>
      <c r="N23" s="87">
        <v>8</v>
      </c>
      <c r="O23" s="87">
        <v>0</v>
      </c>
      <c r="P23" s="87">
        <v>54</v>
      </c>
      <c r="Q23" s="87">
        <v>62</v>
      </c>
      <c r="R23" s="87">
        <v>316</v>
      </c>
      <c r="S23" s="102">
        <f t="shared" si="6"/>
        <v>11</v>
      </c>
      <c r="T23" s="102">
        <f t="shared" si="7"/>
        <v>6</v>
      </c>
      <c r="U23" s="102">
        <f t="shared" si="8"/>
        <v>-2</v>
      </c>
      <c r="V23" s="102">
        <f t="shared" si="9"/>
        <v>44</v>
      </c>
      <c r="W23" s="102">
        <f t="shared" si="10"/>
        <v>33</v>
      </c>
      <c r="X23" s="102">
        <f t="shared" si="11"/>
        <v>3</v>
      </c>
      <c r="Y23" s="25">
        <f t="shared" si="12"/>
        <v>2.2000000000000002</v>
      </c>
      <c r="Z23" s="27">
        <f t="shared" si="13"/>
        <v>3</v>
      </c>
      <c r="AA23" s="25">
        <f t="shared" si="14"/>
        <v>-1</v>
      </c>
      <c r="AB23" s="25">
        <f t="shared" si="15"/>
        <v>4.4000000000000004</v>
      </c>
      <c r="AC23" s="25">
        <f t="shared" si="16"/>
        <v>1.1379310344827587</v>
      </c>
      <c r="AD23" s="27">
        <f t="shared" si="17"/>
        <v>9.5846645367412137E-3</v>
      </c>
    </row>
    <row r="24" spans="1:30" x14ac:dyDescent="0.3">
      <c r="A24" s="61" t="s">
        <v>98</v>
      </c>
      <c r="B24" s="62">
        <v>107</v>
      </c>
      <c r="C24" s="62">
        <v>136</v>
      </c>
      <c r="D24" s="44">
        <f t="shared" si="4"/>
        <v>29</v>
      </c>
      <c r="E24" s="70">
        <f t="shared" si="5"/>
        <v>0.27102803738317754</v>
      </c>
      <c r="F24" s="90"/>
      <c r="G24" s="81">
        <v>18</v>
      </c>
      <c r="H24" s="81">
        <v>13</v>
      </c>
      <c r="I24" s="81">
        <v>7</v>
      </c>
      <c r="J24" s="81">
        <v>10</v>
      </c>
      <c r="K24" s="81">
        <v>25</v>
      </c>
      <c r="L24" s="81">
        <v>34</v>
      </c>
      <c r="M24" s="87">
        <v>30</v>
      </c>
      <c r="N24" s="87">
        <v>22</v>
      </c>
      <c r="O24" s="87">
        <v>16</v>
      </c>
      <c r="P24" s="87">
        <v>8</v>
      </c>
      <c r="Q24" s="87">
        <v>6</v>
      </c>
      <c r="R24" s="87">
        <v>54</v>
      </c>
      <c r="S24" s="102">
        <f t="shared" si="6"/>
        <v>12</v>
      </c>
      <c r="T24" s="102">
        <f t="shared" si="7"/>
        <v>9</v>
      </c>
      <c r="U24" s="102">
        <f t="shared" si="8"/>
        <v>9</v>
      </c>
      <c r="V24" s="102">
        <f t="shared" si="9"/>
        <v>-2</v>
      </c>
      <c r="W24" s="102">
        <f t="shared" si="10"/>
        <v>-19</v>
      </c>
      <c r="X24" s="102">
        <f t="shared" si="11"/>
        <v>20</v>
      </c>
      <c r="Y24" s="25">
        <f t="shared" si="12"/>
        <v>0.66666666666666663</v>
      </c>
      <c r="Z24" s="27">
        <f t="shared" si="13"/>
        <v>0.69230769230769229</v>
      </c>
      <c r="AA24" s="25">
        <f t="shared" si="14"/>
        <v>1.2857142857142858</v>
      </c>
      <c r="AB24" s="25">
        <f t="shared" si="15"/>
        <v>-0.2</v>
      </c>
      <c r="AC24" s="25">
        <f t="shared" si="16"/>
        <v>-0.76</v>
      </c>
      <c r="AD24" s="27">
        <f t="shared" si="17"/>
        <v>0.58823529411764708</v>
      </c>
    </row>
    <row r="25" spans="1:30" x14ac:dyDescent="0.3">
      <c r="A25" s="75" t="s">
        <v>104</v>
      </c>
    </row>
    <row r="26" spans="1:30" x14ac:dyDescent="0.3">
      <c r="A26" s="60" t="s">
        <v>105</v>
      </c>
    </row>
    <row r="27" spans="1:30" x14ac:dyDescent="0.3">
      <c r="A27" s="60" t="s">
        <v>106</v>
      </c>
    </row>
    <row r="28" spans="1:30" x14ac:dyDescent="0.3">
      <c r="A28" s="76" t="s">
        <v>107</v>
      </c>
    </row>
  </sheetData>
  <sortState ref="A7:AD24">
    <sortCondition descending="1" ref="C7:C24"/>
  </sortState>
  <mergeCells count="3">
    <mergeCell ref="S3:X3"/>
    <mergeCell ref="Y3:AD3"/>
    <mergeCell ref="D4:E5"/>
  </mergeCells>
  <conditionalFormatting sqref="D7:E24 Y6:AD24 E6">
    <cfRule type="cellIs" dxfId="30" priority="9" operator="lessThan">
      <formula>0</formula>
    </cfRule>
  </conditionalFormatting>
  <conditionalFormatting sqref="D4:E5">
    <cfRule type="cellIs" dxfId="29" priority="7" operator="lessThan">
      <formula>0</formula>
    </cfRule>
  </conditionalFormatting>
  <conditionalFormatting sqref="D4">
    <cfRule type="cellIs" dxfId="28" priority="6" operator="lessThan">
      <formula>0</formula>
    </cfRule>
  </conditionalFormatting>
  <conditionalFormatting sqref="Y3 S3">
    <cfRule type="cellIs" dxfId="27" priority="4" operator="lessThan">
      <formula>0</formula>
    </cfRule>
  </conditionalFormatting>
  <conditionalFormatting sqref="Y3 S3">
    <cfRule type="cellIs" dxfId="26" priority="3" operator="lessThan">
      <formula>0</formula>
    </cfRule>
  </conditionalFormatting>
  <conditionalFormatting sqref="Y3 S3">
    <cfRule type="cellIs" dxfId="25" priority="2" operator="lessThan">
      <formula>0</formula>
    </cfRule>
  </conditionalFormatting>
  <conditionalFormatting sqref="D7:D24">
    <cfRule type="colorScale" priority="13">
      <colorScale>
        <cfvo type="min"/>
        <cfvo type="max"/>
        <color rgb="FFFFEF9C"/>
        <color rgb="FF63BE7B"/>
      </colorScale>
    </cfRule>
  </conditionalFormatting>
  <conditionalFormatting sqref="X7:X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pane xSplit="1" topLeftCell="X1" activePane="topRight" state="frozen"/>
      <selection pane="topRight" activeCell="AI16" sqref="AI16"/>
    </sheetView>
  </sheetViews>
  <sheetFormatPr defaultRowHeight="14.4" x14ac:dyDescent="0.3"/>
  <cols>
    <col min="1" max="1" width="11.21875" style="68" customWidth="1"/>
    <col min="2" max="3" width="8.88671875" style="69"/>
    <col min="4" max="5" width="7.21875" style="68" customWidth="1"/>
    <col min="6" max="6" width="3" style="88" customWidth="1"/>
    <col min="7" max="18" width="7.6640625" style="69" customWidth="1"/>
    <col min="19" max="26" width="7.109375" style="68" customWidth="1"/>
    <col min="27" max="27" width="7.44140625" style="68" customWidth="1"/>
    <col min="28" max="30" width="7.109375" style="68" customWidth="1"/>
    <col min="31" max="16384" width="8.88671875" style="68"/>
  </cols>
  <sheetData>
    <row r="1" spans="1:30" x14ac:dyDescent="0.3">
      <c r="A1" s="6" t="s">
        <v>61</v>
      </c>
      <c r="B1" s="6"/>
      <c r="C1" s="6"/>
      <c r="D1" s="6"/>
    </row>
    <row r="2" spans="1:30" x14ac:dyDescent="0.3">
      <c r="A2" s="7" t="s">
        <v>63</v>
      </c>
      <c r="B2" s="6"/>
      <c r="C2" s="6"/>
      <c r="D2" s="14" t="s">
        <v>113</v>
      </c>
    </row>
    <row r="3" spans="1:30" x14ac:dyDescent="0.3">
      <c r="B3" s="72"/>
      <c r="C3" s="72"/>
      <c r="F3" s="89"/>
      <c r="G3" s="77" t="s">
        <v>64</v>
      </c>
      <c r="H3" s="77" t="s">
        <v>65</v>
      </c>
      <c r="I3" s="77" t="s">
        <v>66</v>
      </c>
      <c r="J3" s="78" t="s">
        <v>67</v>
      </c>
      <c r="K3" s="79" t="s">
        <v>68</v>
      </c>
      <c r="L3" s="77" t="s">
        <v>69</v>
      </c>
      <c r="M3" s="82" t="s">
        <v>64</v>
      </c>
      <c r="N3" s="82" t="s">
        <v>65</v>
      </c>
      <c r="O3" s="82" t="s">
        <v>66</v>
      </c>
      <c r="P3" s="83" t="s">
        <v>67</v>
      </c>
      <c r="Q3" s="84" t="s">
        <v>68</v>
      </c>
      <c r="R3" s="85" t="s">
        <v>69</v>
      </c>
      <c r="S3" s="106" t="s">
        <v>88</v>
      </c>
      <c r="T3" s="106"/>
      <c r="U3" s="106"/>
      <c r="V3" s="106"/>
      <c r="W3" s="106"/>
      <c r="X3" s="106"/>
      <c r="Y3" s="106" t="s">
        <v>88</v>
      </c>
      <c r="Z3" s="106"/>
      <c r="AA3" s="106"/>
      <c r="AB3" s="106"/>
      <c r="AC3" s="106"/>
      <c r="AD3" s="106"/>
    </row>
    <row r="4" spans="1:30" x14ac:dyDescent="0.3">
      <c r="A4" s="93"/>
      <c r="B4" s="71" t="s">
        <v>70</v>
      </c>
      <c r="C4" s="73"/>
      <c r="D4" s="107" t="s">
        <v>88</v>
      </c>
      <c r="E4" s="108"/>
      <c r="F4" s="89"/>
      <c r="G4" s="78" t="s">
        <v>0</v>
      </c>
      <c r="H4" s="78" t="s">
        <v>1</v>
      </c>
      <c r="I4" s="78" t="s">
        <v>2</v>
      </c>
      <c r="J4" s="78" t="s">
        <v>3</v>
      </c>
      <c r="K4" s="78" t="s">
        <v>4</v>
      </c>
      <c r="L4" s="78" t="s">
        <v>5</v>
      </c>
      <c r="M4" s="83" t="s">
        <v>0</v>
      </c>
      <c r="N4" s="83" t="s">
        <v>1</v>
      </c>
      <c r="O4" s="83" t="s">
        <v>2</v>
      </c>
      <c r="P4" s="83" t="s">
        <v>3</v>
      </c>
      <c r="Q4" s="83" t="s">
        <v>4</v>
      </c>
      <c r="R4" s="83" t="s">
        <v>5</v>
      </c>
      <c r="S4" s="64" t="s">
        <v>64</v>
      </c>
      <c r="T4" s="64" t="s">
        <v>65</v>
      </c>
      <c r="U4" s="64" t="s">
        <v>66</v>
      </c>
      <c r="V4" s="66" t="s">
        <v>67</v>
      </c>
      <c r="W4" s="61" t="s">
        <v>68</v>
      </c>
      <c r="X4" s="67" t="s">
        <v>69</v>
      </c>
      <c r="Y4" s="64" t="s">
        <v>64</v>
      </c>
      <c r="Z4" s="64" t="s">
        <v>65</v>
      </c>
      <c r="AA4" s="64" t="s">
        <v>66</v>
      </c>
      <c r="AB4" s="66" t="s">
        <v>67</v>
      </c>
      <c r="AC4" s="61" t="s">
        <v>68</v>
      </c>
      <c r="AD4" s="67" t="s">
        <v>69</v>
      </c>
    </row>
    <row r="5" spans="1:30" x14ac:dyDescent="0.3">
      <c r="A5" s="93"/>
      <c r="B5" s="74" t="s">
        <v>20</v>
      </c>
      <c r="C5" s="74" t="s">
        <v>21</v>
      </c>
      <c r="D5" s="109"/>
      <c r="E5" s="110"/>
      <c r="F5" s="89"/>
      <c r="G5" s="80" t="s">
        <v>20</v>
      </c>
      <c r="H5" s="80" t="s">
        <v>20</v>
      </c>
      <c r="I5" s="80" t="s">
        <v>20</v>
      </c>
      <c r="J5" s="80" t="s">
        <v>20</v>
      </c>
      <c r="K5" s="80" t="s">
        <v>20</v>
      </c>
      <c r="L5" s="80" t="s">
        <v>20</v>
      </c>
      <c r="M5" s="86" t="s">
        <v>21</v>
      </c>
      <c r="N5" s="86" t="s">
        <v>21</v>
      </c>
      <c r="O5" s="86" t="s">
        <v>21</v>
      </c>
      <c r="P5" s="86" t="s">
        <v>21</v>
      </c>
      <c r="Q5" s="86" t="s">
        <v>21</v>
      </c>
      <c r="R5" s="86" t="s">
        <v>21</v>
      </c>
      <c r="S5" s="43" t="s">
        <v>0</v>
      </c>
      <c r="T5" s="43" t="s">
        <v>1</v>
      </c>
      <c r="U5" s="43" t="s">
        <v>2</v>
      </c>
      <c r="V5" s="43" t="s">
        <v>3</v>
      </c>
      <c r="W5" s="43" t="s">
        <v>4</v>
      </c>
      <c r="X5" s="43" t="s">
        <v>5</v>
      </c>
      <c r="Y5" s="57" t="s">
        <v>0</v>
      </c>
      <c r="Z5" s="57" t="s">
        <v>1</v>
      </c>
      <c r="AA5" s="57" t="s">
        <v>2</v>
      </c>
      <c r="AB5" s="57" t="s">
        <v>3</v>
      </c>
      <c r="AC5" s="57" t="s">
        <v>4</v>
      </c>
      <c r="AD5" s="57" t="s">
        <v>5</v>
      </c>
    </row>
    <row r="6" spans="1:30" x14ac:dyDescent="0.3">
      <c r="A6" s="61" t="s">
        <v>22</v>
      </c>
      <c r="B6" s="62">
        <v>103678</v>
      </c>
      <c r="C6" s="62">
        <v>132109</v>
      </c>
      <c r="D6" s="44">
        <f t="shared" ref="D6" si="0">C6-B6</f>
        <v>28431</v>
      </c>
      <c r="E6" s="70">
        <f t="shared" ref="E6" si="1">(C6-B6)/B6</f>
        <v>0.27422403981558285</v>
      </c>
      <c r="F6" s="90"/>
      <c r="G6" s="81">
        <v>5775</v>
      </c>
      <c r="H6" s="81">
        <v>7335</v>
      </c>
      <c r="I6" s="81">
        <v>9343</v>
      </c>
      <c r="J6" s="81">
        <v>15627</v>
      </c>
      <c r="K6" s="81">
        <v>27219</v>
      </c>
      <c r="L6" s="81">
        <v>38379</v>
      </c>
      <c r="M6" s="87">
        <v>11393</v>
      </c>
      <c r="N6" s="87">
        <v>11552</v>
      </c>
      <c r="O6" s="87">
        <v>14173</v>
      </c>
      <c r="P6" s="87">
        <v>20000</v>
      </c>
      <c r="Q6" s="87">
        <v>29127</v>
      </c>
      <c r="R6" s="87">
        <v>45864</v>
      </c>
      <c r="S6" s="102">
        <f t="shared" ref="S6:U6" si="2">M6-G6</f>
        <v>5618</v>
      </c>
      <c r="T6" s="102">
        <f t="shared" si="2"/>
        <v>4217</v>
      </c>
      <c r="U6" s="102">
        <f t="shared" si="2"/>
        <v>4830</v>
      </c>
      <c r="V6" s="102">
        <f t="shared" ref="V6:X6" si="3">P6-J6</f>
        <v>4373</v>
      </c>
      <c r="W6" s="102">
        <f t="shared" si="3"/>
        <v>1908</v>
      </c>
      <c r="X6" s="102">
        <f t="shared" si="3"/>
        <v>7485</v>
      </c>
      <c r="Y6" s="25">
        <f t="shared" ref="Y6:AA6" si="4">(M6-G6)/G6</f>
        <v>0.9728138528138528</v>
      </c>
      <c r="Z6" s="27">
        <f t="shared" si="4"/>
        <v>0.57491479209270624</v>
      </c>
      <c r="AA6" s="25">
        <f t="shared" si="4"/>
        <v>0.51696457240714977</v>
      </c>
      <c r="AB6" s="25">
        <f t="shared" ref="AB6:AD6" si="5">(P6-J6)/J6</f>
        <v>0.279836180968836</v>
      </c>
      <c r="AC6" s="25">
        <f t="shared" si="5"/>
        <v>7.0098093243690068E-2</v>
      </c>
      <c r="AD6" s="27">
        <f t="shared" si="5"/>
        <v>0.19502853122801533</v>
      </c>
    </row>
    <row r="7" spans="1:30" x14ac:dyDescent="0.3">
      <c r="A7" s="61" t="s">
        <v>87</v>
      </c>
      <c r="B7" s="62">
        <v>79655</v>
      </c>
      <c r="C7" s="62">
        <v>96339</v>
      </c>
      <c r="D7" s="44">
        <f t="shared" ref="D7:D24" si="6">C7-B7</f>
        <v>16684</v>
      </c>
      <c r="E7" s="70">
        <f t="shared" ref="E7:E24" si="7">(C7-B7)/B7</f>
        <v>0.2094532672148641</v>
      </c>
      <c r="F7" s="90"/>
      <c r="G7" s="81">
        <v>4658</v>
      </c>
      <c r="H7" s="81">
        <v>5980</v>
      </c>
      <c r="I7" s="81">
        <v>7775</v>
      </c>
      <c r="J7" s="81">
        <v>13317</v>
      </c>
      <c r="K7" s="81">
        <v>21420</v>
      </c>
      <c r="L7" s="81">
        <v>26505</v>
      </c>
      <c r="M7" s="87">
        <v>9282</v>
      </c>
      <c r="N7" s="87">
        <v>9266</v>
      </c>
      <c r="O7" s="87">
        <v>11553</v>
      </c>
      <c r="P7" s="87">
        <v>15975</v>
      </c>
      <c r="Q7" s="87">
        <v>21606</v>
      </c>
      <c r="R7" s="87">
        <v>28657</v>
      </c>
      <c r="S7" s="102">
        <f t="shared" ref="S7:S24" si="8">M7-G7</f>
        <v>4624</v>
      </c>
      <c r="T7" s="102">
        <f t="shared" ref="T7:T24" si="9">N7-H7</f>
        <v>3286</v>
      </c>
      <c r="U7" s="102">
        <f t="shared" ref="U7:U24" si="10">O7-I7</f>
        <v>3778</v>
      </c>
      <c r="V7" s="102">
        <f t="shared" ref="V7:V24" si="11">P7-J7</f>
        <v>2658</v>
      </c>
      <c r="W7" s="102">
        <f t="shared" ref="W7:W24" si="12">Q7-K7</f>
        <v>186</v>
      </c>
      <c r="X7" s="102">
        <f t="shared" ref="X7:X24" si="13">R7-L7</f>
        <v>2152</v>
      </c>
      <c r="Y7" s="25">
        <f t="shared" ref="Y7:Y24" si="14">(M7-G7)/G7</f>
        <v>0.99270072992700731</v>
      </c>
      <c r="Z7" s="27">
        <f t="shared" ref="Z7:Z24" si="15">(N7-H7)/H7</f>
        <v>0.54949832775919727</v>
      </c>
      <c r="AA7" s="25">
        <f t="shared" ref="AA7:AA24" si="16">(O7-I7)/I7</f>
        <v>0.48591639871382636</v>
      </c>
      <c r="AB7" s="25">
        <f t="shared" ref="AB7:AB24" si="17">(P7-J7)/J7</f>
        <v>0.19959450326650147</v>
      </c>
      <c r="AC7" s="25">
        <f t="shared" ref="AC7:AC24" si="18">(Q7-K7)/K7</f>
        <v>8.6834733893557427E-3</v>
      </c>
      <c r="AD7" s="27">
        <f t="shared" ref="AD7:AD24" si="19">(R7-L7)/L7</f>
        <v>8.1192227881531784E-2</v>
      </c>
    </row>
    <row r="8" spans="1:30" x14ac:dyDescent="0.3">
      <c r="A8" s="61" t="s">
        <v>100</v>
      </c>
      <c r="B8" s="62">
        <v>6883</v>
      </c>
      <c r="C8" s="62">
        <v>8385</v>
      </c>
      <c r="D8" s="44">
        <f t="shared" si="6"/>
        <v>1502</v>
      </c>
      <c r="E8" s="70">
        <f t="shared" si="7"/>
        <v>0.21821879994188581</v>
      </c>
      <c r="F8" s="90"/>
      <c r="G8" s="81">
        <v>465</v>
      </c>
      <c r="H8" s="81">
        <v>519</v>
      </c>
      <c r="I8" s="81">
        <v>570</v>
      </c>
      <c r="J8" s="81">
        <v>929</v>
      </c>
      <c r="K8" s="81">
        <v>1791</v>
      </c>
      <c r="L8" s="81">
        <v>2609</v>
      </c>
      <c r="M8" s="87">
        <v>721</v>
      </c>
      <c r="N8" s="87">
        <v>485</v>
      </c>
      <c r="O8" s="87">
        <v>514</v>
      </c>
      <c r="P8" s="87">
        <v>1020</v>
      </c>
      <c r="Q8" s="87">
        <v>1818</v>
      </c>
      <c r="R8" s="87">
        <v>3827</v>
      </c>
      <c r="S8" s="102">
        <f t="shared" si="8"/>
        <v>256</v>
      </c>
      <c r="T8" s="102">
        <f t="shared" si="9"/>
        <v>-34</v>
      </c>
      <c r="U8" s="102">
        <f t="shared" si="10"/>
        <v>-56</v>
      </c>
      <c r="V8" s="102">
        <f t="shared" si="11"/>
        <v>91</v>
      </c>
      <c r="W8" s="102">
        <f t="shared" si="12"/>
        <v>27</v>
      </c>
      <c r="X8" s="102">
        <f t="shared" si="13"/>
        <v>1218</v>
      </c>
      <c r="Y8" s="25">
        <f t="shared" si="14"/>
        <v>0.55053763440860215</v>
      </c>
      <c r="Z8" s="27">
        <f t="shared" si="15"/>
        <v>-6.5510597302504817E-2</v>
      </c>
      <c r="AA8" s="25">
        <f t="shared" si="16"/>
        <v>-9.8245614035087719E-2</v>
      </c>
      <c r="AB8" s="25">
        <f t="shared" si="17"/>
        <v>9.7954790096878366E-2</v>
      </c>
      <c r="AC8" s="25">
        <f t="shared" si="18"/>
        <v>1.507537688442211E-2</v>
      </c>
      <c r="AD8" s="27">
        <f t="shared" si="19"/>
        <v>0.4668455346876198</v>
      </c>
    </row>
    <row r="9" spans="1:30" x14ac:dyDescent="0.3">
      <c r="A9" s="61" t="s">
        <v>86</v>
      </c>
      <c r="B9" s="62">
        <v>6590</v>
      </c>
      <c r="C9" s="62">
        <v>8088</v>
      </c>
      <c r="D9" s="44">
        <f t="shared" si="6"/>
        <v>1498</v>
      </c>
      <c r="E9" s="70">
        <f t="shared" si="7"/>
        <v>0.22731411229135054</v>
      </c>
      <c r="F9" s="90"/>
      <c r="G9" s="81">
        <v>427</v>
      </c>
      <c r="H9" s="81">
        <v>480</v>
      </c>
      <c r="I9" s="81">
        <v>557</v>
      </c>
      <c r="J9" s="81">
        <v>915</v>
      </c>
      <c r="K9" s="81">
        <v>1722</v>
      </c>
      <c r="L9" s="81">
        <v>2489</v>
      </c>
      <c r="M9" s="87">
        <v>712</v>
      </c>
      <c r="N9" s="87">
        <v>485</v>
      </c>
      <c r="O9" s="87">
        <v>512</v>
      </c>
      <c r="P9" s="87">
        <v>1007</v>
      </c>
      <c r="Q9" s="87">
        <v>1780</v>
      </c>
      <c r="R9" s="87">
        <v>3592</v>
      </c>
      <c r="S9" s="102">
        <f t="shared" si="8"/>
        <v>285</v>
      </c>
      <c r="T9" s="102">
        <f t="shared" si="9"/>
        <v>5</v>
      </c>
      <c r="U9" s="102">
        <f t="shared" si="10"/>
        <v>-45</v>
      </c>
      <c r="V9" s="102">
        <f t="shared" si="11"/>
        <v>92</v>
      </c>
      <c r="W9" s="102">
        <f t="shared" si="12"/>
        <v>58</v>
      </c>
      <c r="X9" s="102">
        <f t="shared" si="13"/>
        <v>1103</v>
      </c>
      <c r="Y9" s="25">
        <f t="shared" si="14"/>
        <v>0.66744730679156905</v>
      </c>
      <c r="Z9" s="27">
        <f t="shared" si="15"/>
        <v>1.0416666666666666E-2</v>
      </c>
      <c r="AA9" s="25">
        <f t="shared" si="16"/>
        <v>-8.0789946140035901E-2</v>
      </c>
      <c r="AB9" s="25">
        <f t="shared" si="17"/>
        <v>0.1005464480874317</v>
      </c>
      <c r="AC9" s="25">
        <f t="shared" si="18"/>
        <v>3.3681765389082463E-2</v>
      </c>
      <c r="AD9" s="27">
        <f t="shared" si="19"/>
        <v>0.4431498593812776</v>
      </c>
    </row>
    <row r="10" spans="1:30" x14ac:dyDescent="0.3">
      <c r="A10" s="61" t="s">
        <v>99</v>
      </c>
      <c r="B10" s="62">
        <v>3105</v>
      </c>
      <c r="C10" s="62">
        <v>5025</v>
      </c>
      <c r="D10" s="44">
        <f t="shared" si="6"/>
        <v>1920</v>
      </c>
      <c r="E10" s="70">
        <f t="shared" si="7"/>
        <v>0.61835748792270528</v>
      </c>
      <c r="F10" s="90"/>
      <c r="G10" s="81">
        <v>47</v>
      </c>
      <c r="H10" s="81">
        <v>78</v>
      </c>
      <c r="I10" s="81">
        <v>132</v>
      </c>
      <c r="J10" s="81">
        <v>199</v>
      </c>
      <c r="K10" s="81">
        <v>605</v>
      </c>
      <c r="L10" s="81">
        <v>2044</v>
      </c>
      <c r="M10" s="87">
        <v>98</v>
      </c>
      <c r="N10" s="87">
        <v>98</v>
      </c>
      <c r="O10" s="87">
        <v>87</v>
      </c>
      <c r="P10" s="87">
        <v>406</v>
      </c>
      <c r="Q10" s="87">
        <v>1101</v>
      </c>
      <c r="R10" s="87">
        <v>3235</v>
      </c>
      <c r="S10" s="102">
        <f t="shared" si="8"/>
        <v>51</v>
      </c>
      <c r="T10" s="102">
        <f t="shared" si="9"/>
        <v>20</v>
      </c>
      <c r="U10" s="102">
        <f t="shared" si="10"/>
        <v>-45</v>
      </c>
      <c r="V10" s="102">
        <f t="shared" si="11"/>
        <v>207</v>
      </c>
      <c r="W10" s="102">
        <f t="shared" si="12"/>
        <v>496</v>
      </c>
      <c r="X10" s="102">
        <f t="shared" si="13"/>
        <v>1191</v>
      </c>
      <c r="Y10" s="25">
        <f t="shared" si="14"/>
        <v>1.0851063829787233</v>
      </c>
      <c r="Z10" s="27">
        <f t="shared" si="15"/>
        <v>0.25641025641025639</v>
      </c>
      <c r="AA10" s="25">
        <f t="shared" si="16"/>
        <v>-0.34090909090909088</v>
      </c>
      <c r="AB10" s="25">
        <f t="shared" si="17"/>
        <v>1.0402010050251256</v>
      </c>
      <c r="AC10" s="25">
        <f t="shared" si="18"/>
        <v>0.81983471074380165</v>
      </c>
      <c r="AD10" s="27">
        <f t="shared" si="19"/>
        <v>0.58268101761252444</v>
      </c>
    </row>
    <row r="11" spans="1:30" x14ac:dyDescent="0.3">
      <c r="A11" s="61" t="s">
        <v>91</v>
      </c>
      <c r="B11" s="62">
        <v>2038</v>
      </c>
      <c r="C11" s="62">
        <v>4450</v>
      </c>
      <c r="D11" s="44">
        <f t="shared" si="6"/>
        <v>2412</v>
      </c>
      <c r="E11" s="70">
        <f t="shared" si="7"/>
        <v>1.18351324828263</v>
      </c>
      <c r="F11" s="90"/>
      <c r="G11" s="81">
        <v>93</v>
      </c>
      <c r="H11" s="81">
        <v>176</v>
      </c>
      <c r="I11" s="81">
        <v>176</v>
      </c>
      <c r="J11" s="81">
        <v>152</v>
      </c>
      <c r="K11" s="81">
        <v>475</v>
      </c>
      <c r="L11" s="81">
        <v>966</v>
      </c>
      <c r="M11" s="87">
        <v>510</v>
      </c>
      <c r="N11" s="87">
        <v>492</v>
      </c>
      <c r="O11" s="87">
        <v>551</v>
      </c>
      <c r="P11" s="87">
        <v>587</v>
      </c>
      <c r="Q11" s="87">
        <v>720</v>
      </c>
      <c r="R11" s="87">
        <v>1590</v>
      </c>
      <c r="S11" s="102">
        <f t="shared" si="8"/>
        <v>417</v>
      </c>
      <c r="T11" s="102">
        <f t="shared" si="9"/>
        <v>316</v>
      </c>
      <c r="U11" s="102">
        <f t="shared" si="10"/>
        <v>375</v>
      </c>
      <c r="V11" s="102">
        <f t="shared" si="11"/>
        <v>435</v>
      </c>
      <c r="W11" s="102">
        <f t="shared" si="12"/>
        <v>245</v>
      </c>
      <c r="X11" s="102">
        <f t="shared" si="13"/>
        <v>624</v>
      </c>
      <c r="Y11" s="25">
        <f t="shared" si="14"/>
        <v>4.4838709677419351</v>
      </c>
      <c r="Z11" s="27">
        <f t="shared" si="15"/>
        <v>1.7954545454545454</v>
      </c>
      <c r="AA11" s="25">
        <f t="shared" si="16"/>
        <v>2.1306818181818183</v>
      </c>
      <c r="AB11" s="25">
        <f t="shared" si="17"/>
        <v>2.861842105263158</v>
      </c>
      <c r="AC11" s="25">
        <f t="shared" si="18"/>
        <v>0.51578947368421058</v>
      </c>
      <c r="AD11" s="27">
        <f t="shared" si="19"/>
        <v>0.64596273291925466</v>
      </c>
    </row>
    <row r="12" spans="1:30" x14ac:dyDescent="0.3">
      <c r="A12" s="61" t="s">
        <v>97</v>
      </c>
      <c r="B12" s="62">
        <v>3627</v>
      </c>
      <c r="C12" s="62">
        <v>4179</v>
      </c>
      <c r="D12" s="44">
        <f t="shared" si="6"/>
        <v>552</v>
      </c>
      <c r="E12" s="70">
        <f t="shared" si="7"/>
        <v>0.15219189412737799</v>
      </c>
      <c r="F12" s="90"/>
      <c r="G12" s="81">
        <v>163</v>
      </c>
      <c r="H12" s="81">
        <v>151</v>
      </c>
      <c r="I12" s="81">
        <v>148</v>
      </c>
      <c r="J12" s="81">
        <v>290</v>
      </c>
      <c r="K12" s="81">
        <v>809</v>
      </c>
      <c r="L12" s="81">
        <v>2066</v>
      </c>
      <c r="M12" s="87">
        <v>154</v>
      </c>
      <c r="N12" s="87">
        <v>84</v>
      </c>
      <c r="O12" s="87">
        <v>187</v>
      </c>
      <c r="P12" s="87">
        <v>297</v>
      </c>
      <c r="Q12" s="87">
        <v>861</v>
      </c>
      <c r="R12" s="87">
        <v>2596</v>
      </c>
      <c r="S12" s="102">
        <f t="shared" si="8"/>
        <v>-9</v>
      </c>
      <c r="T12" s="102">
        <f t="shared" si="9"/>
        <v>-67</v>
      </c>
      <c r="U12" s="102">
        <f t="shared" si="10"/>
        <v>39</v>
      </c>
      <c r="V12" s="102">
        <f t="shared" si="11"/>
        <v>7</v>
      </c>
      <c r="W12" s="102">
        <f t="shared" si="12"/>
        <v>52</v>
      </c>
      <c r="X12" s="102">
        <f t="shared" si="13"/>
        <v>530</v>
      </c>
      <c r="Y12" s="25">
        <f t="shared" si="14"/>
        <v>-5.5214723926380369E-2</v>
      </c>
      <c r="Z12" s="27">
        <f t="shared" si="15"/>
        <v>-0.44370860927152317</v>
      </c>
      <c r="AA12" s="25">
        <f t="shared" si="16"/>
        <v>0.26351351351351349</v>
      </c>
      <c r="AB12" s="25">
        <f t="shared" si="17"/>
        <v>2.4137931034482758E-2</v>
      </c>
      <c r="AC12" s="25">
        <f t="shared" si="18"/>
        <v>6.4276885043263288E-2</v>
      </c>
      <c r="AD12" s="27">
        <f t="shared" si="19"/>
        <v>0.25653436592449175</v>
      </c>
    </row>
    <row r="13" spans="1:30" x14ac:dyDescent="0.3">
      <c r="A13" s="61" t="s">
        <v>85</v>
      </c>
      <c r="B13" s="62">
        <v>3100</v>
      </c>
      <c r="C13" s="62">
        <v>3392</v>
      </c>
      <c r="D13" s="44">
        <f t="shared" si="6"/>
        <v>292</v>
      </c>
      <c r="E13" s="70">
        <f t="shared" si="7"/>
        <v>9.4193548387096773E-2</v>
      </c>
      <c r="F13" s="90"/>
      <c r="G13" s="81">
        <v>161</v>
      </c>
      <c r="H13" s="81">
        <v>147</v>
      </c>
      <c r="I13" s="81">
        <v>148</v>
      </c>
      <c r="J13" s="81">
        <v>290</v>
      </c>
      <c r="K13" s="81">
        <v>740</v>
      </c>
      <c r="L13" s="81">
        <v>1614</v>
      </c>
      <c r="M13" s="87">
        <v>150</v>
      </c>
      <c r="N13" s="87">
        <v>78</v>
      </c>
      <c r="O13" s="87">
        <v>187</v>
      </c>
      <c r="P13" s="87">
        <v>294</v>
      </c>
      <c r="Q13" s="87">
        <v>732</v>
      </c>
      <c r="R13" s="87">
        <v>1951</v>
      </c>
      <c r="S13" s="102">
        <f t="shared" si="8"/>
        <v>-11</v>
      </c>
      <c r="T13" s="102">
        <f t="shared" si="9"/>
        <v>-69</v>
      </c>
      <c r="U13" s="102">
        <f t="shared" si="10"/>
        <v>39</v>
      </c>
      <c r="V13" s="102">
        <f t="shared" si="11"/>
        <v>4</v>
      </c>
      <c r="W13" s="102">
        <f t="shared" si="12"/>
        <v>-8</v>
      </c>
      <c r="X13" s="102">
        <f t="shared" si="13"/>
        <v>337</v>
      </c>
      <c r="Y13" s="25">
        <f t="shared" si="14"/>
        <v>-6.8322981366459631E-2</v>
      </c>
      <c r="Z13" s="27">
        <f t="shared" si="15"/>
        <v>-0.46938775510204084</v>
      </c>
      <c r="AA13" s="25">
        <f t="shared" si="16"/>
        <v>0.26351351351351349</v>
      </c>
      <c r="AB13" s="25">
        <f t="shared" si="17"/>
        <v>1.3793103448275862E-2</v>
      </c>
      <c r="AC13" s="25">
        <f t="shared" si="18"/>
        <v>-1.0810810810810811E-2</v>
      </c>
      <c r="AD13" s="27">
        <f t="shared" si="19"/>
        <v>0.20879801734820322</v>
      </c>
    </row>
    <row r="14" spans="1:30" x14ac:dyDescent="0.3">
      <c r="A14" s="61" t="s">
        <v>95</v>
      </c>
      <c r="B14" s="62">
        <v>2860</v>
      </c>
      <c r="C14" s="62">
        <v>3694</v>
      </c>
      <c r="D14" s="44">
        <f t="shared" si="6"/>
        <v>834</v>
      </c>
      <c r="E14" s="70">
        <f t="shared" si="7"/>
        <v>0.29160839160839158</v>
      </c>
      <c r="F14" s="90"/>
      <c r="G14" s="81">
        <v>121</v>
      </c>
      <c r="H14" s="81">
        <v>48</v>
      </c>
      <c r="I14" s="81">
        <v>95</v>
      </c>
      <c r="J14" s="81">
        <v>164</v>
      </c>
      <c r="K14" s="81">
        <v>809</v>
      </c>
      <c r="L14" s="81">
        <v>1623</v>
      </c>
      <c r="M14" s="87">
        <v>78</v>
      </c>
      <c r="N14" s="87">
        <v>23</v>
      </c>
      <c r="O14" s="87">
        <v>104</v>
      </c>
      <c r="P14" s="87">
        <v>116</v>
      </c>
      <c r="Q14" s="87">
        <v>979</v>
      </c>
      <c r="R14" s="87">
        <v>2394</v>
      </c>
      <c r="S14" s="102">
        <f t="shared" si="8"/>
        <v>-43</v>
      </c>
      <c r="T14" s="102">
        <f t="shared" si="9"/>
        <v>-25</v>
      </c>
      <c r="U14" s="102">
        <f t="shared" si="10"/>
        <v>9</v>
      </c>
      <c r="V14" s="102">
        <f t="shared" si="11"/>
        <v>-48</v>
      </c>
      <c r="W14" s="102">
        <f t="shared" si="12"/>
        <v>170</v>
      </c>
      <c r="X14" s="102">
        <f t="shared" si="13"/>
        <v>771</v>
      </c>
      <c r="Y14" s="25">
        <f t="shared" si="14"/>
        <v>-0.35537190082644626</v>
      </c>
      <c r="Z14" s="27">
        <f t="shared" si="15"/>
        <v>-0.52083333333333337</v>
      </c>
      <c r="AA14" s="25">
        <f t="shared" si="16"/>
        <v>9.4736842105263161E-2</v>
      </c>
      <c r="AB14" s="25">
        <f t="shared" si="17"/>
        <v>-0.29268292682926828</v>
      </c>
      <c r="AC14" s="25">
        <f t="shared" si="18"/>
        <v>0.21013597033374537</v>
      </c>
      <c r="AD14" s="27">
        <f t="shared" si="19"/>
        <v>0.47504621072088726</v>
      </c>
    </row>
    <row r="15" spans="1:30" x14ac:dyDescent="0.3">
      <c r="A15" s="61" t="s">
        <v>89</v>
      </c>
      <c r="B15" s="62">
        <v>2067</v>
      </c>
      <c r="C15" s="62">
        <v>3143</v>
      </c>
      <c r="D15" s="44">
        <f t="shared" si="6"/>
        <v>1076</v>
      </c>
      <c r="E15" s="70">
        <f t="shared" si="7"/>
        <v>0.52056119980648285</v>
      </c>
      <c r="F15" s="90"/>
      <c r="G15" s="81">
        <v>95</v>
      </c>
      <c r="H15" s="81">
        <v>63</v>
      </c>
      <c r="I15" s="81">
        <v>81</v>
      </c>
      <c r="J15" s="81">
        <v>107</v>
      </c>
      <c r="K15" s="81">
        <v>449</v>
      </c>
      <c r="L15" s="81">
        <v>1272</v>
      </c>
      <c r="M15" s="87">
        <v>152</v>
      </c>
      <c r="N15" s="87">
        <v>119</v>
      </c>
      <c r="O15" s="87">
        <v>191</v>
      </c>
      <c r="P15" s="87">
        <v>363</v>
      </c>
      <c r="Q15" s="87">
        <v>876</v>
      </c>
      <c r="R15" s="87">
        <v>1442</v>
      </c>
      <c r="S15" s="102">
        <f t="shared" si="8"/>
        <v>57</v>
      </c>
      <c r="T15" s="102">
        <f t="shared" si="9"/>
        <v>56</v>
      </c>
      <c r="U15" s="102">
        <f t="shared" si="10"/>
        <v>110</v>
      </c>
      <c r="V15" s="102">
        <f t="shared" si="11"/>
        <v>256</v>
      </c>
      <c r="W15" s="102">
        <f t="shared" si="12"/>
        <v>427</v>
      </c>
      <c r="X15" s="102">
        <f t="shared" si="13"/>
        <v>170</v>
      </c>
      <c r="Y15" s="25">
        <f t="shared" si="14"/>
        <v>0.6</v>
      </c>
      <c r="Z15" s="27">
        <f t="shared" si="15"/>
        <v>0.88888888888888884</v>
      </c>
      <c r="AA15" s="25">
        <f t="shared" si="16"/>
        <v>1.3580246913580247</v>
      </c>
      <c r="AB15" s="25">
        <f t="shared" si="17"/>
        <v>2.3925233644859811</v>
      </c>
      <c r="AC15" s="25">
        <f t="shared" si="18"/>
        <v>0.95100222717149219</v>
      </c>
      <c r="AD15" s="27">
        <f t="shared" si="19"/>
        <v>0.13364779874213836</v>
      </c>
    </row>
    <row r="16" spans="1:30" x14ac:dyDescent="0.3">
      <c r="A16" s="61" t="s">
        <v>92</v>
      </c>
      <c r="B16" s="62">
        <v>260</v>
      </c>
      <c r="C16" s="62">
        <v>2367</v>
      </c>
      <c r="D16" s="44">
        <f t="shared" si="6"/>
        <v>2107</v>
      </c>
      <c r="E16" s="70">
        <f t="shared" si="7"/>
        <v>8.1038461538461544</v>
      </c>
      <c r="F16" s="90"/>
      <c r="G16" s="81">
        <v>2</v>
      </c>
      <c r="H16" s="81">
        <v>0</v>
      </c>
      <c r="I16" s="81">
        <v>2</v>
      </c>
      <c r="J16" s="81">
        <v>33</v>
      </c>
      <c r="K16" s="81">
        <v>119</v>
      </c>
      <c r="L16" s="81">
        <v>104</v>
      </c>
      <c r="M16" s="87">
        <v>6</v>
      </c>
      <c r="N16" s="87">
        <v>646</v>
      </c>
      <c r="O16" s="87">
        <v>715</v>
      </c>
      <c r="P16" s="87">
        <v>742</v>
      </c>
      <c r="Q16" s="87">
        <v>119</v>
      </c>
      <c r="R16" s="87">
        <v>139</v>
      </c>
      <c r="S16" s="102">
        <f t="shared" si="8"/>
        <v>4</v>
      </c>
      <c r="T16" s="102">
        <f t="shared" si="9"/>
        <v>646</v>
      </c>
      <c r="U16" s="102">
        <f t="shared" si="10"/>
        <v>713</v>
      </c>
      <c r="V16" s="102">
        <f t="shared" si="11"/>
        <v>709</v>
      </c>
      <c r="W16" s="102">
        <f t="shared" si="12"/>
        <v>0</v>
      </c>
      <c r="X16" s="102">
        <f t="shared" si="13"/>
        <v>35</v>
      </c>
      <c r="Y16" s="25">
        <f t="shared" si="14"/>
        <v>2</v>
      </c>
      <c r="Z16" s="27" t="e">
        <f t="shared" si="15"/>
        <v>#DIV/0!</v>
      </c>
      <c r="AA16" s="25">
        <f t="shared" si="16"/>
        <v>356.5</v>
      </c>
      <c r="AB16" s="25">
        <f t="shared" si="17"/>
        <v>21.484848484848484</v>
      </c>
      <c r="AC16" s="25">
        <f t="shared" si="18"/>
        <v>0</v>
      </c>
      <c r="AD16" s="27">
        <f t="shared" si="19"/>
        <v>0.33653846153846156</v>
      </c>
    </row>
    <row r="17" spans="1:30" x14ac:dyDescent="0.3">
      <c r="A17" s="61" t="s">
        <v>94</v>
      </c>
      <c r="B17" s="62">
        <v>1203</v>
      </c>
      <c r="C17" s="62">
        <v>1544</v>
      </c>
      <c r="D17" s="44">
        <f t="shared" si="6"/>
        <v>341</v>
      </c>
      <c r="E17" s="70">
        <f t="shared" si="7"/>
        <v>0.28345802161263506</v>
      </c>
      <c r="F17" s="90"/>
      <c r="G17" s="81">
        <v>9</v>
      </c>
      <c r="H17" s="81">
        <v>32</v>
      </c>
      <c r="I17" s="81">
        <v>164</v>
      </c>
      <c r="J17" s="81">
        <v>228</v>
      </c>
      <c r="K17" s="81">
        <v>257</v>
      </c>
      <c r="L17" s="81">
        <v>513</v>
      </c>
      <c r="M17" s="87">
        <v>4</v>
      </c>
      <c r="N17" s="87">
        <v>41</v>
      </c>
      <c r="O17" s="87">
        <v>55</v>
      </c>
      <c r="P17" s="87">
        <v>218</v>
      </c>
      <c r="Q17" s="87">
        <v>399</v>
      </c>
      <c r="R17" s="87">
        <v>827</v>
      </c>
      <c r="S17" s="102">
        <f t="shared" si="8"/>
        <v>-5</v>
      </c>
      <c r="T17" s="102">
        <f t="shared" si="9"/>
        <v>9</v>
      </c>
      <c r="U17" s="102">
        <f t="shared" si="10"/>
        <v>-109</v>
      </c>
      <c r="V17" s="102">
        <f t="shared" si="11"/>
        <v>-10</v>
      </c>
      <c r="W17" s="102">
        <f t="shared" si="12"/>
        <v>142</v>
      </c>
      <c r="X17" s="102">
        <f t="shared" si="13"/>
        <v>314</v>
      </c>
      <c r="Y17" s="25">
        <f t="shared" si="14"/>
        <v>-0.55555555555555558</v>
      </c>
      <c r="Z17" s="27">
        <f t="shared" si="15"/>
        <v>0.28125</v>
      </c>
      <c r="AA17" s="25">
        <f t="shared" si="16"/>
        <v>-0.66463414634146345</v>
      </c>
      <c r="AB17" s="25">
        <f t="shared" si="17"/>
        <v>-4.3859649122807015E-2</v>
      </c>
      <c r="AC17" s="25">
        <f t="shared" si="18"/>
        <v>0.55252918287937747</v>
      </c>
      <c r="AD17" s="27">
        <f t="shared" si="19"/>
        <v>0.61208576998050679</v>
      </c>
    </row>
    <row r="18" spans="1:30" x14ac:dyDescent="0.3">
      <c r="A18" s="61" t="s">
        <v>101</v>
      </c>
      <c r="B18" s="62">
        <v>619</v>
      </c>
      <c r="C18" s="62">
        <v>1280</v>
      </c>
      <c r="D18" s="44">
        <f t="shared" si="6"/>
        <v>661</v>
      </c>
      <c r="E18" s="70">
        <f t="shared" si="7"/>
        <v>1.0678513731825525</v>
      </c>
      <c r="F18" s="90"/>
      <c r="G18" s="81">
        <v>29</v>
      </c>
      <c r="H18" s="81">
        <v>188</v>
      </c>
      <c r="I18" s="81">
        <v>100</v>
      </c>
      <c r="J18" s="81">
        <v>5</v>
      </c>
      <c r="K18" s="81">
        <v>91</v>
      </c>
      <c r="L18" s="81">
        <v>206</v>
      </c>
      <c r="M18" s="87">
        <v>310</v>
      </c>
      <c r="N18" s="87">
        <v>163</v>
      </c>
      <c r="O18" s="87">
        <v>114</v>
      </c>
      <c r="P18" s="87">
        <v>128</v>
      </c>
      <c r="Q18" s="87">
        <v>197</v>
      </c>
      <c r="R18" s="87">
        <v>368</v>
      </c>
      <c r="S18" s="102">
        <f t="shared" si="8"/>
        <v>281</v>
      </c>
      <c r="T18" s="102">
        <f t="shared" si="9"/>
        <v>-25</v>
      </c>
      <c r="U18" s="102">
        <f t="shared" si="10"/>
        <v>14</v>
      </c>
      <c r="V18" s="102">
        <f t="shared" si="11"/>
        <v>123</v>
      </c>
      <c r="W18" s="102">
        <f t="shared" si="12"/>
        <v>106</v>
      </c>
      <c r="X18" s="102">
        <f t="shared" si="13"/>
        <v>162</v>
      </c>
      <c r="Y18" s="25">
        <f t="shared" si="14"/>
        <v>9.6896551724137936</v>
      </c>
      <c r="Z18" s="27">
        <f t="shared" si="15"/>
        <v>-0.13297872340425532</v>
      </c>
      <c r="AA18" s="25">
        <f t="shared" si="16"/>
        <v>0.14000000000000001</v>
      </c>
      <c r="AB18" s="25">
        <f t="shared" si="17"/>
        <v>24.6</v>
      </c>
      <c r="AC18" s="25">
        <f t="shared" si="18"/>
        <v>1.1648351648351649</v>
      </c>
      <c r="AD18" s="27">
        <f t="shared" si="19"/>
        <v>0.78640776699029125</v>
      </c>
    </row>
    <row r="19" spans="1:30" x14ac:dyDescent="0.3">
      <c r="A19" s="61" t="s">
        <v>102</v>
      </c>
      <c r="B19" s="62">
        <v>593</v>
      </c>
      <c r="C19" s="62">
        <v>716</v>
      </c>
      <c r="D19" s="44">
        <f t="shared" si="6"/>
        <v>123</v>
      </c>
      <c r="E19" s="70">
        <f t="shared" si="7"/>
        <v>0.20741989881956155</v>
      </c>
      <c r="F19" s="90"/>
      <c r="G19" s="81">
        <v>54</v>
      </c>
      <c r="H19" s="81">
        <v>60</v>
      </c>
      <c r="I19" s="81">
        <v>62</v>
      </c>
      <c r="J19" s="81">
        <v>93</v>
      </c>
      <c r="K19" s="81">
        <v>178</v>
      </c>
      <c r="L19" s="81">
        <v>146</v>
      </c>
      <c r="M19" s="87">
        <v>46</v>
      </c>
      <c r="N19" s="87">
        <v>53</v>
      </c>
      <c r="O19" s="87">
        <v>52</v>
      </c>
      <c r="P19" s="87">
        <v>107</v>
      </c>
      <c r="Q19" s="87">
        <v>162</v>
      </c>
      <c r="R19" s="87">
        <v>296</v>
      </c>
      <c r="S19" s="102">
        <f t="shared" si="8"/>
        <v>-8</v>
      </c>
      <c r="T19" s="102">
        <f t="shared" si="9"/>
        <v>-7</v>
      </c>
      <c r="U19" s="102">
        <f t="shared" si="10"/>
        <v>-10</v>
      </c>
      <c r="V19" s="102">
        <f t="shared" si="11"/>
        <v>14</v>
      </c>
      <c r="W19" s="102">
        <f t="shared" si="12"/>
        <v>-16</v>
      </c>
      <c r="X19" s="102">
        <f t="shared" si="13"/>
        <v>150</v>
      </c>
      <c r="Y19" s="25">
        <f t="shared" si="14"/>
        <v>-0.14814814814814814</v>
      </c>
      <c r="Z19" s="27">
        <f t="shared" si="15"/>
        <v>-0.11666666666666667</v>
      </c>
      <c r="AA19" s="25">
        <f t="shared" si="16"/>
        <v>-0.16129032258064516</v>
      </c>
      <c r="AB19" s="25">
        <f t="shared" si="17"/>
        <v>0.15053763440860216</v>
      </c>
      <c r="AC19" s="25">
        <f t="shared" si="18"/>
        <v>-8.98876404494382E-2</v>
      </c>
      <c r="AD19" s="27">
        <f t="shared" si="19"/>
        <v>1.0273972602739727</v>
      </c>
    </row>
    <row r="20" spans="1:30" x14ac:dyDescent="0.3">
      <c r="A20" s="61" t="s">
        <v>103</v>
      </c>
      <c r="B20" s="62">
        <v>246</v>
      </c>
      <c r="C20" s="62">
        <v>429</v>
      </c>
      <c r="D20" s="44">
        <f t="shared" si="6"/>
        <v>183</v>
      </c>
      <c r="E20" s="70">
        <f t="shared" si="7"/>
        <v>0.74390243902439024</v>
      </c>
      <c r="F20" s="90"/>
      <c r="G20" s="81">
        <v>25</v>
      </c>
      <c r="H20" s="81">
        <v>21</v>
      </c>
      <c r="I20" s="81">
        <v>18</v>
      </c>
      <c r="J20" s="81">
        <v>23</v>
      </c>
      <c r="K20" s="81">
        <v>46</v>
      </c>
      <c r="L20" s="81">
        <v>113</v>
      </c>
      <c r="M20" s="87">
        <v>27</v>
      </c>
      <c r="N20" s="87">
        <v>26</v>
      </c>
      <c r="O20" s="87">
        <v>9</v>
      </c>
      <c r="P20" s="87">
        <v>21</v>
      </c>
      <c r="Q20" s="87">
        <v>90</v>
      </c>
      <c r="R20" s="87">
        <v>256</v>
      </c>
      <c r="S20" s="102">
        <f t="shared" si="8"/>
        <v>2</v>
      </c>
      <c r="T20" s="102">
        <f t="shared" si="9"/>
        <v>5</v>
      </c>
      <c r="U20" s="102">
        <f t="shared" si="10"/>
        <v>-9</v>
      </c>
      <c r="V20" s="102">
        <f t="shared" si="11"/>
        <v>-2</v>
      </c>
      <c r="W20" s="102">
        <f t="shared" si="12"/>
        <v>44</v>
      </c>
      <c r="X20" s="102">
        <f t="shared" si="13"/>
        <v>143</v>
      </c>
      <c r="Y20" s="25">
        <f t="shared" si="14"/>
        <v>0.08</v>
      </c>
      <c r="Z20" s="27">
        <f t="shared" si="15"/>
        <v>0.23809523809523808</v>
      </c>
      <c r="AA20" s="25">
        <f t="shared" si="16"/>
        <v>-0.5</v>
      </c>
      <c r="AB20" s="25">
        <f t="shared" si="17"/>
        <v>-8.6956521739130432E-2</v>
      </c>
      <c r="AC20" s="25">
        <f t="shared" si="18"/>
        <v>0.95652173913043481</v>
      </c>
      <c r="AD20" s="27">
        <f t="shared" si="19"/>
        <v>1.2654867256637168</v>
      </c>
    </row>
    <row r="21" spans="1:30" x14ac:dyDescent="0.3">
      <c r="A21" s="61" t="s">
        <v>96</v>
      </c>
      <c r="B21" s="62">
        <v>178</v>
      </c>
      <c r="C21" s="62">
        <v>193</v>
      </c>
      <c r="D21" s="44">
        <f t="shared" si="6"/>
        <v>15</v>
      </c>
      <c r="E21" s="70">
        <f t="shared" si="7"/>
        <v>8.4269662921348312E-2</v>
      </c>
      <c r="F21" s="90"/>
      <c r="G21" s="81">
        <v>4</v>
      </c>
      <c r="H21" s="81">
        <v>5</v>
      </c>
      <c r="I21" s="81">
        <v>14</v>
      </c>
      <c r="J21" s="81">
        <v>57</v>
      </c>
      <c r="K21" s="81">
        <v>49</v>
      </c>
      <c r="L21" s="81">
        <v>49</v>
      </c>
      <c r="M21" s="87">
        <v>5</v>
      </c>
      <c r="N21" s="87">
        <v>30</v>
      </c>
      <c r="O21" s="87">
        <v>35</v>
      </c>
      <c r="P21" s="87">
        <v>7</v>
      </c>
      <c r="Q21" s="87">
        <v>51</v>
      </c>
      <c r="R21" s="87">
        <v>65</v>
      </c>
      <c r="S21" s="102">
        <f t="shared" si="8"/>
        <v>1</v>
      </c>
      <c r="T21" s="102">
        <f t="shared" si="9"/>
        <v>25</v>
      </c>
      <c r="U21" s="102">
        <f t="shared" si="10"/>
        <v>21</v>
      </c>
      <c r="V21" s="102">
        <f t="shared" si="11"/>
        <v>-50</v>
      </c>
      <c r="W21" s="102">
        <f t="shared" si="12"/>
        <v>2</v>
      </c>
      <c r="X21" s="102">
        <f t="shared" si="13"/>
        <v>16</v>
      </c>
      <c r="Y21" s="25">
        <f t="shared" si="14"/>
        <v>0.25</v>
      </c>
      <c r="Z21" s="27">
        <f t="shared" si="15"/>
        <v>5</v>
      </c>
      <c r="AA21" s="25">
        <f t="shared" si="16"/>
        <v>1.5</v>
      </c>
      <c r="AB21" s="25">
        <f t="shared" si="17"/>
        <v>-0.8771929824561403</v>
      </c>
      <c r="AC21" s="25">
        <f t="shared" si="18"/>
        <v>4.0816326530612242E-2</v>
      </c>
      <c r="AD21" s="27">
        <f t="shared" si="19"/>
        <v>0.32653061224489793</v>
      </c>
    </row>
    <row r="22" spans="1:30" x14ac:dyDescent="0.3">
      <c r="A22" s="61" t="s">
        <v>98</v>
      </c>
      <c r="B22" s="62">
        <v>108</v>
      </c>
      <c r="C22" s="62">
        <v>152</v>
      </c>
      <c r="D22" s="44">
        <f t="shared" si="6"/>
        <v>44</v>
      </c>
      <c r="E22" s="70">
        <f t="shared" si="7"/>
        <v>0.40740740740740738</v>
      </c>
      <c r="F22" s="90"/>
      <c r="G22" s="81">
        <v>0</v>
      </c>
      <c r="H22" s="81">
        <v>0</v>
      </c>
      <c r="I22" s="81">
        <v>0</v>
      </c>
      <c r="J22" s="81">
        <v>3</v>
      </c>
      <c r="K22" s="81">
        <v>86</v>
      </c>
      <c r="L22" s="81">
        <v>19</v>
      </c>
      <c r="M22" s="87">
        <v>0</v>
      </c>
      <c r="N22" s="87">
        <v>6</v>
      </c>
      <c r="O22" s="87">
        <v>3</v>
      </c>
      <c r="P22" s="87">
        <v>7</v>
      </c>
      <c r="Q22" s="87">
        <v>108</v>
      </c>
      <c r="R22" s="87">
        <v>28</v>
      </c>
      <c r="S22" s="102">
        <f t="shared" si="8"/>
        <v>0</v>
      </c>
      <c r="T22" s="102">
        <f t="shared" si="9"/>
        <v>6</v>
      </c>
      <c r="U22" s="102">
        <f t="shared" si="10"/>
        <v>3</v>
      </c>
      <c r="V22" s="102">
        <f t="shared" si="11"/>
        <v>4</v>
      </c>
      <c r="W22" s="102">
        <f t="shared" si="12"/>
        <v>22</v>
      </c>
      <c r="X22" s="102">
        <f t="shared" si="13"/>
        <v>9</v>
      </c>
      <c r="Y22" s="25" t="e">
        <f t="shared" si="14"/>
        <v>#DIV/0!</v>
      </c>
      <c r="Z22" s="27" t="e">
        <f t="shared" si="15"/>
        <v>#DIV/0!</v>
      </c>
      <c r="AA22" s="25" t="e">
        <f t="shared" si="16"/>
        <v>#DIV/0!</v>
      </c>
      <c r="AB22" s="25">
        <f t="shared" si="17"/>
        <v>1.3333333333333333</v>
      </c>
      <c r="AC22" s="25">
        <f t="shared" si="18"/>
        <v>0.2558139534883721</v>
      </c>
      <c r="AD22" s="27">
        <f t="shared" si="19"/>
        <v>0.47368421052631576</v>
      </c>
    </row>
    <row r="23" spans="1:30" x14ac:dyDescent="0.3">
      <c r="A23" s="61" t="s">
        <v>90</v>
      </c>
      <c r="B23" s="62">
        <v>178</v>
      </c>
      <c r="C23" s="62">
        <v>140</v>
      </c>
      <c r="D23" s="44">
        <f t="shared" si="6"/>
        <v>-38</v>
      </c>
      <c r="E23" s="70">
        <f t="shared" si="7"/>
        <v>-0.21348314606741572</v>
      </c>
      <c r="F23" s="90"/>
      <c r="G23" s="81">
        <v>10</v>
      </c>
      <c r="H23" s="81">
        <v>12</v>
      </c>
      <c r="I23" s="81">
        <v>0</v>
      </c>
      <c r="J23" s="81">
        <v>2</v>
      </c>
      <c r="K23" s="81">
        <v>27</v>
      </c>
      <c r="L23" s="81">
        <v>127</v>
      </c>
      <c r="M23" s="87">
        <v>0</v>
      </c>
      <c r="N23" s="87">
        <v>0</v>
      </c>
      <c r="O23" s="87">
        <v>0</v>
      </c>
      <c r="P23" s="87">
        <v>0</v>
      </c>
      <c r="Q23" s="87">
        <v>26</v>
      </c>
      <c r="R23" s="87">
        <v>114</v>
      </c>
      <c r="S23" s="102">
        <f t="shared" si="8"/>
        <v>-10</v>
      </c>
      <c r="T23" s="102">
        <f t="shared" si="9"/>
        <v>-12</v>
      </c>
      <c r="U23" s="102">
        <f t="shared" si="10"/>
        <v>0</v>
      </c>
      <c r="V23" s="102">
        <f t="shared" si="11"/>
        <v>-2</v>
      </c>
      <c r="W23" s="102">
        <f t="shared" si="12"/>
        <v>-1</v>
      </c>
      <c r="X23" s="102">
        <f t="shared" si="13"/>
        <v>-13</v>
      </c>
      <c r="Y23" s="25">
        <f t="shared" si="14"/>
        <v>-1</v>
      </c>
      <c r="Z23" s="27">
        <f t="shared" si="15"/>
        <v>-1</v>
      </c>
      <c r="AA23" s="25" t="e">
        <f t="shared" si="16"/>
        <v>#DIV/0!</v>
      </c>
      <c r="AB23" s="25">
        <f t="shared" si="17"/>
        <v>-1</v>
      </c>
      <c r="AC23" s="25">
        <f t="shared" si="18"/>
        <v>-3.7037037037037035E-2</v>
      </c>
      <c r="AD23" s="27">
        <f t="shared" si="19"/>
        <v>-0.10236220472440945</v>
      </c>
    </row>
    <row r="24" spans="1:30" x14ac:dyDescent="0.3">
      <c r="A24" s="61" t="s">
        <v>93</v>
      </c>
      <c r="B24" s="62">
        <v>58</v>
      </c>
      <c r="C24" s="62">
        <v>73</v>
      </c>
      <c r="D24" s="44">
        <f t="shared" si="6"/>
        <v>15</v>
      </c>
      <c r="E24" s="70">
        <f t="shared" si="7"/>
        <v>0.25862068965517243</v>
      </c>
      <c r="F24" s="90"/>
      <c r="G24" s="81">
        <v>0</v>
      </c>
      <c r="H24" s="81">
        <v>2</v>
      </c>
      <c r="I24" s="81">
        <v>6</v>
      </c>
      <c r="J24" s="81">
        <v>25</v>
      </c>
      <c r="K24" s="81">
        <v>8</v>
      </c>
      <c r="L24" s="81">
        <v>17</v>
      </c>
      <c r="M24" s="87">
        <v>0</v>
      </c>
      <c r="N24" s="87">
        <v>20</v>
      </c>
      <c r="O24" s="87">
        <v>3</v>
      </c>
      <c r="P24" s="87">
        <v>6</v>
      </c>
      <c r="Q24" s="87">
        <v>14</v>
      </c>
      <c r="R24" s="87">
        <v>30</v>
      </c>
      <c r="S24" s="102">
        <f t="shared" si="8"/>
        <v>0</v>
      </c>
      <c r="T24" s="102">
        <f t="shared" si="9"/>
        <v>18</v>
      </c>
      <c r="U24" s="102">
        <f t="shared" si="10"/>
        <v>-3</v>
      </c>
      <c r="V24" s="102">
        <f t="shared" si="11"/>
        <v>-19</v>
      </c>
      <c r="W24" s="102">
        <f t="shared" si="12"/>
        <v>6</v>
      </c>
      <c r="X24" s="102">
        <f t="shared" si="13"/>
        <v>13</v>
      </c>
      <c r="Y24" s="25" t="e">
        <f t="shared" si="14"/>
        <v>#DIV/0!</v>
      </c>
      <c r="Z24" s="27">
        <f t="shared" si="15"/>
        <v>9</v>
      </c>
      <c r="AA24" s="25">
        <f t="shared" si="16"/>
        <v>-0.5</v>
      </c>
      <c r="AB24" s="25">
        <f t="shared" si="17"/>
        <v>-0.76</v>
      </c>
      <c r="AC24" s="25">
        <f t="shared" si="18"/>
        <v>0.75</v>
      </c>
      <c r="AD24" s="27">
        <f t="shared" si="19"/>
        <v>0.76470588235294112</v>
      </c>
    </row>
    <row r="25" spans="1:30" x14ac:dyDescent="0.3">
      <c r="A25" s="75" t="s">
        <v>104</v>
      </c>
    </row>
    <row r="26" spans="1:30" x14ac:dyDescent="0.3">
      <c r="A26" s="60" t="s">
        <v>105</v>
      </c>
    </row>
    <row r="27" spans="1:30" x14ac:dyDescent="0.3">
      <c r="A27" s="60" t="s">
        <v>106</v>
      </c>
    </row>
    <row r="28" spans="1:30" x14ac:dyDescent="0.3">
      <c r="A28" s="76" t="s">
        <v>107</v>
      </c>
    </row>
  </sheetData>
  <sortState ref="A7:AD24">
    <sortCondition descending="1" ref="C7:C24"/>
  </sortState>
  <mergeCells count="3">
    <mergeCell ref="S3:X3"/>
    <mergeCell ref="Y3:AD3"/>
    <mergeCell ref="D4:E5"/>
  </mergeCells>
  <conditionalFormatting sqref="Y6:AD24 D7:E24 E6">
    <cfRule type="cellIs" dxfId="24" priority="9" operator="lessThan">
      <formula>0</formula>
    </cfRule>
  </conditionalFormatting>
  <conditionalFormatting sqref="D4:E5">
    <cfRule type="cellIs" dxfId="23" priority="7" operator="lessThan">
      <formula>0</formula>
    </cfRule>
  </conditionalFormatting>
  <conditionalFormatting sqref="D4">
    <cfRule type="cellIs" dxfId="22" priority="6" operator="lessThan">
      <formula>0</formula>
    </cfRule>
  </conditionalFormatting>
  <conditionalFormatting sqref="Y3 S3">
    <cfRule type="cellIs" dxfId="21" priority="4" operator="lessThan">
      <formula>0</formula>
    </cfRule>
  </conditionalFormatting>
  <conditionalFormatting sqref="Y3 S3">
    <cfRule type="cellIs" dxfId="20" priority="3" operator="lessThan">
      <formula>0</formula>
    </cfRule>
  </conditionalFormatting>
  <conditionalFormatting sqref="Y3 S3">
    <cfRule type="cellIs" dxfId="19" priority="2" operator="lessThan">
      <formula>0</formula>
    </cfRule>
  </conditionalFormatting>
  <conditionalFormatting sqref="D7:D24">
    <cfRule type="colorScale" priority="27">
      <colorScale>
        <cfvo type="min"/>
        <cfvo type="max"/>
        <color rgb="FFFFEF9C"/>
        <color rgb="FF63BE7B"/>
      </colorScale>
    </cfRule>
  </conditionalFormatting>
  <hyperlinks>
    <hyperlink ref="A28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pane xSplit="1" topLeftCell="S1" activePane="topRight" state="frozen"/>
      <selection pane="topRight" activeCell="AF25" sqref="AF25"/>
    </sheetView>
  </sheetViews>
  <sheetFormatPr defaultRowHeight="14.4" x14ac:dyDescent="0.3"/>
  <cols>
    <col min="1" max="1" width="11.21875" style="68" customWidth="1"/>
    <col min="2" max="3" width="8.88671875" style="69"/>
    <col min="4" max="5" width="7.21875" style="68" customWidth="1"/>
    <col min="6" max="6" width="3" style="88" customWidth="1"/>
    <col min="7" max="18" width="7.6640625" style="69" customWidth="1"/>
    <col min="19" max="30" width="7.109375" style="68" customWidth="1"/>
    <col min="31" max="16384" width="8.88671875" style="68"/>
  </cols>
  <sheetData>
    <row r="1" spans="1:30" x14ac:dyDescent="0.3">
      <c r="A1" s="6" t="s">
        <v>61</v>
      </c>
      <c r="B1" s="65"/>
      <c r="C1" s="65"/>
      <c r="D1" s="65"/>
    </row>
    <row r="2" spans="1:30" x14ac:dyDescent="0.3">
      <c r="A2" s="7" t="s">
        <v>63</v>
      </c>
      <c r="B2" s="65"/>
      <c r="C2" s="65"/>
      <c r="D2" s="48" t="s">
        <v>112</v>
      </c>
    </row>
    <row r="3" spans="1:30" x14ac:dyDescent="0.3">
      <c r="B3" s="72"/>
      <c r="C3" s="72"/>
      <c r="F3" s="89"/>
      <c r="G3" s="77" t="s">
        <v>64</v>
      </c>
      <c r="H3" s="77" t="s">
        <v>65</v>
      </c>
      <c r="I3" s="77" t="s">
        <v>66</v>
      </c>
      <c r="J3" s="78" t="s">
        <v>67</v>
      </c>
      <c r="K3" s="79" t="s">
        <v>68</v>
      </c>
      <c r="L3" s="77" t="s">
        <v>69</v>
      </c>
      <c r="M3" s="82" t="s">
        <v>64</v>
      </c>
      <c r="N3" s="82" t="s">
        <v>65</v>
      </c>
      <c r="O3" s="82" t="s">
        <v>66</v>
      </c>
      <c r="P3" s="83" t="s">
        <v>67</v>
      </c>
      <c r="Q3" s="84" t="s">
        <v>68</v>
      </c>
      <c r="R3" s="85" t="s">
        <v>69</v>
      </c>
      <c r="S3" s="106" t="s">
        <v>88</v>
      </c>
      <c r="T3" s="106"/>
      <c r="U3" s="106"/>
      <c r="V3" s="106"/>
      <c r="W3" s="106"/>
      <c r="X3" s="106"/>
      <c r="Y3" s="106" t="s">
        <v>88</v>
      </c>
      <c r="Z3" s="106"/>
      <c r="AA3" s="106"/>
      <c r="AB3" s="106"/>
      <c r="AC3" s="106"/>
      <c r="AD3" s="106"/>
    </row>
    <row r="4" spans="1:30" x14ac:dyDescent="0.3">
      <c r="A4" s="93"/>
      <c r="B4" s="71" t="s">
        <v>70</v>
      </c>
      <c r="C4" s="73"/>
      <c r="D4" s="107" t="s">
        <v>88</v>
      </c>
      <c r="E4" s="108"/>
      <c r="F4" s="89"/>
      <c r="G4" s="78" t="s">
        <v>0</v>
      </c>
      <c r="H4" s="78" t="s">
        <v>1</v>
      </c>
      <c r="I4" s="78" t="s">
        <v>2</v>
      </c>
      <c r="J4" s="78" t="s">
        <v>3</v>
      </c>
      <c r="K4" s="78" t="s">
        <v>4</v>
      </c>
      <c r="L4" s="78" t="s">
        <v>5</v>
      </c>
      <c r="M4" s="83" t="s">
        <v>0</v>
      </c>
      <c r="N4" s="83" t="s">
        <v>1</v>
      </c>
      <c r="O4" s="83" t="s">
        <v>2</v>
      </c>
      <c r="P4" s="83" t="s">
        <v>3</v>
      </c>
      <c r="Q4" s="83" t="s">
        <v>4</v>
      </c>
      <c r="R4" s="83" t="s">
        <v>5</v>
      </c>
      <c r="S4" s="64" t="s">
        <v>64</v>
      </c>
      <c r="T4" s="64" t="s">
        <v>65</v>
      </c>
      <c r="U4" s="64" t="s">
        <v>66</v>
      </c>
      <c r="V4" s="66" t="s">
        <v>67</v>
      </c>
      <c r="W4" s="61" t="s">
        <v>68</v>
      </c>
      <c r="X4" s="67" t="s">
        <v>69</v>
      </c>
      <c r="Y4" s="64" t="s">
        <v>64</v>
      </c>
      <c r="Z4" s="64" t="s">
        <v>65</v>
      </c>
      <c r="AA4" s="64" t="s">
        <v>66</v>
      </c>
      <c r="AB4" s="66" t="s">
        <v>67</v>
      </c>
      <c r="AC4" s="61" t="s">
        <v>68</v>
      </c>
      <c r="AD4" s="67" t="s">
        <v>69</v>
      </c>
    </row>
    <row r="5" spans="1:30" x14ac:dyDescent="0.3">
      <c r="A5" s="93"/>
      <c r="B5" s="74" t="s">
        <v>20</v>
      </c>
      <c r="C5" s="74" t="s">
        <v>21</v>
      </c>
      <c r="D5" s="109"/>
      <c r="E5" s="110"/>
      <c r="F5" s="89"/>
      <c r="G5" s="80" t="s">
        <v>20</v>
      </c>
      <c r="H5" s="80" t="s">
        <v>20</v>
      </c>
      <c r="I5" s="80" t="s">
        <v>20</v>
      </c>
      <c r="J5" s="80" t="s">
        <v>20</v>
      </c>
      <c r="K5" s="80" t="s">
        <v>20</v>
      </c>
      <c r="L5" s="80" t="s">
        <v>20</v>
      </c>
      <c r="M5" s="86" t="s">
        <v>21</v>
      </c>
      <c r="N5" s="86" t="s">
        <v>21</v>
      </c>
      <c r="O5" s="86" t="s">
        <v>21</v>
      </c>
      <c r="P5" s="86" t="s">
        <v>21</v>
      </c>
      <c r="Q5" s="86" t="s">
        <v>21</v>
      </c>
      <c r="R5" s="86" t="s">
        <v>21</v>
      </c>
      <c r="S5" s="43" t="s">
        <v>0</v>
      </c>
      <c r="T5" s="43" t="s">
        <v>1</v>
      </c>
      <c r="U5" s="43" t="s">
        <v>2</v>
      </c>
      <c r="V5" s="43" t="s">
        <v>3</v>
      </c>
      <c r="W5" s="43" t="s">
        <v>4</v>
      </c>
      <c r="X5" s="43" t="s">
        <v>5</v>
      </c>
      <c r="Y5" s="57" t="s">
        <v>0</v>
      </c>
      <c r="Z5" s="57" t="s">
        <v>1</v>
      </c>
      <c r="AA5" s="57" t="s">
        <v>2</v>
      </c>
      <c r="AB5" s="57" t="s">
        <v>3</v>
      </c>
      <c r="AC5" s="57" t="s">
        <v>4</v>
      </c>
      <c r="AD5" s="57" t="s">
        <v>5</v>
      </c>
    </row>
    <row r="6" spans="1:30" x14ac:dyDescent="0.3">
      <c r="A6" s="61" t="s">
        <v>22</v>
      </c>
      <c r="B6" s="62">
        <v>66059</v>
      </c>
      <c r="C6" s="62">
        <v>69188</v>
      </c>
      <c r="D6" s="44">
        <f t="shared" ref="D6" si="0">C6-B6</f>
        <v>3129</v>
      </c>
      <c r="E6" s="70">
        <f t="shared" ref="E6" si="1">(C6-B6)/B6</f>
        <v>4.7366747907173892E-2</v>
      </c>
      <c r="F6" s="90"/>
      <c r="G6" s="81">
        <v>7277</v>
      </c>
      <c r="H6" s="81">
        <v>8703</v>
      </c>
      <c r="I6" s="81">
        <v>9717</v>
      </c>
      <c r="J6" s="81">
        <v>10836</v>
      </c>
      <c r="K6" s="81">
        <v>17593</v>
      </c>
      <c r="L6" s="81">
        <v>11933</v>
      </c>
      <c r="M6" s="87">
        <v>8439</v>
      </c>
      <c r="N6" s="87">
        <v>7237</v>
      </c>
      <c r="O6" s="87">
        <v>9774</v>
      </c>
      <c r="P6" s="87">
        <v>12263</v>
      </c>
      <c r="Q6" s="87">
        <v>18147</v>
      </c>
      <c r="R6" s="87">
        <v>13328</v>
      </c>
      <c r="S6" s="102">
        <f t="shared" ref="S6:U6" si="2">M6-G6</f>
        <v>1162</v>
      </c>
      <c r="T6" s="102">
        <f t="shared" si="2"/>
        <v>-1466</v>
      </c>
      <c r="U6" s="102">
        <f t="shared" si="2"/>
        <v>57</v>
      </c>
      <c r="V6" s="102">
        <f t="shared" ref="V6:X6" si="3">P6-J6</f>
        <v>1427</v>
      </c>
      <c r="W6" s="102">
        <f t="shared" si="3"/>
        <v>554</v>
      </c>
      <c r="X6" s="102">
        <f t="shared" si="3"/>
        <v>1395</v>
      </c>
      <c r="Y6" s="25">
        <f t="shared" ref="Y6:AA6" si="4">(M6-G6)/G6</f>
        <v>0.15968118730245981</v>
      </c>
      <c r="Z6" s="27">
        <f t="shared" si="4"/>
        <v>-0.16844766172584166</v>
      </c>
      <c r="AA6" s="25">
        <f t="shared" si="4"/>
        <v>5.8660080271688789E-3</v>
      </c>
      <c r="AB6" s="25">
        <f t="shared" ref="AB6:AD6" si="5">(P6-J6)/J6</f>
        <v>0.13169066076042821</v>
      </c>
      <c r="AC6" s="25">
        <f t="shared" si="5"/>
        <v>3.1489797078383445E-2</v>
      </c>
      <c r="AD6" s="27">
        <f t="shared" si="5"/>
        <v>0.11690270677951899</v>
      </c>
    </row>
    <row r="7" spans="1:30" x14ac:dyDescent="0.3">
      <c r="A7" s="61" t="s">
        <v>87</v>
      </c>
      <c r="B7" s="62">
        <v>36855</v>
      </c>
      <c r="C7" s="62">
        <v>39707</v>
      </c>
      <c r="D7" s="44">
        <f t="shared" ref="D7:D24" si="6">C7-B7</f>
        <v>2852</v>
      </c>
      <c r="E7" s="70">
        <f t="shared" ref="E7:E24" si="7">(C7-B7)/B7</f>
        <v>7.7384344051010717E-2</v>
      </c>
      <c r="F7" s="90"/>
      <c r="G7" s="81">
        <v>4339</v>
      </c>
      <c r="H7" s="81">
        <v>5502</v>
      </c>
      <c r="I7" s="81">
        <v>4984</v>
      </c>
      <c r="J7" s="81">
        <v>6536</v>
      </c>
      <c r="K7" s="81">
        <v>8505</v>
      </c>
      <c r="L7" s="81">
        <v>6989</v>
      </c>
      <c r="M7" s="87">
        <v>4249</v>
      </c>
      <c r="N7" s="87">
        <v>4616</v>
      </c>
      <c r="O7" s="87">
        <v>5069</v>
      </c>
      <c r="P7" s="87">
        <v>7760</v>
      </c>
      <c r="Q7" s="87">
        <v>9842</v>
      </c>
      <c r="R7" s="87">
        <v>8171</v>
      </c>
      <c r="S7" s="102">
        <f t="shared" ref="S7:S24" si="8">M7-G7</f>
        <v>-90</v>
      </c>
      <c r="T7" s="102">
        <f t="shared" ref="T7:T24" si="9">N7-H7</f>
        <v>-886</v>
      </c>
      <c r="U7" s="102">
        <f t="shared" ref="U7:U24" si="10">O7-I7</f>
        <v>85</v>
      </c>
      <c r="V7" s="102">
        <f t="shared" ref="V7:V24" si="11">P7-J7</f>
        <v>1224</v>
      </c>
      <c r="W7" s="102">
        <f t="shared" ref="W7:W24" si="12">Q7-K7</f>
        <v>1337</v>
      </c>
      <c r="X7" s="102">
        <f t="shared" ref="X7:X24" si="13">R7-L7</f>
        <v>1182</v>
      </c>
      <c r="Y7" s="25">
        <f t="shared" ref="Y7:Y24" si="14">(M7-G7)/G7</f>
        <v>-2.0742106476146577E-2</v>
      </c>
      <c r="Z7" s="27">
        <f t="shared" ref="Z7:Z24" si="15">(N7-H7)/H7</f>
        <v>-0.16103235187204654</v>
      </c>
      <c r="AA7" s="25">
        <f t="shared" ref="AA7:AA24" si="16">(O7-I7)/I7</f>
        <v>1.7054574638844303E-2</v>
      </c>
      <c r="AB7" s="25">
        <f t="shared" ref="AB7:AB24" si="17">(P7-J7)/J7</f>
        <v>0.18727050183598531</v>
      </c>
      <c r="AC7" s="25">
        <f t="shared" ref="AC7:AC24" si="18">(Q7-K7)/K7</f>
        <v>0.15720164609053497</v>
      </c>
      <c r="AD7" s="27">
        <f t="shared" ref="AD7:AD24" si="19">(R7-L7)/L7</f>
        <v>0.16912290742595507</v>
      </c>
    </row>
    <row r="8" spans="1:30" x14ac:dyDescent="0.3">
      <c r="A8" s="61" t="s">
        <v>97</v>
      </c>
      <c r="B8" s="62">
        <v>16696</v>
      </c>
      <c r="C8" s="62">
        <v>17455</v>
      </c>
      <c r="D8" s="44">
        <f t="shared" si="6"/>
        <v>759</v>
      </c>
      <c r="E8" s="70">
        <f t="shared" si="7"/>
        <v>4.5459990416866318E-2</v>
      </c>
      <c r="F8" s="90"/>
      <c r="G8" s="81">
        <v>2046</v>
      </c>
      <c r="H8" s="81">
        <v>1922</v>
      </c>
      <c r="I8" s="81">
        <v>2647</v>
      </c>
      <c r="J8" s="81">
        <v>2501</v>
      </c>
      <c r="K8" s="81">
        <v>5003</v>
      </c>
      <c r="L8" s="81">
        <v>2577</v>
      </c>
      <c r="M8" s="87">
        <v>3204</v>
      </c>
      <c r="N8" s="87">
        <v>1603</v>
      </c>
      <c r="O8" s="87">
        <v>2749</v>
      </c>
      <c r="P8" s="87">
        <v>2733</v>
      </c>
      <c r="Q8" s="87">
        <v>4991</v>
      </c>
      <c r="R8" s="87">
        <v>2175</v>
      </c>
      <c r="S8" s="102">
        <f t="shared" si="8"/>
        <v>1158</v>
      </c>
      <c r="T8" s="102">
        <f t="shared" si="9"/>
        <v>-319</v>
      </c>
      <c r="U8" s="102">
        <f t="shared" si="10"/>
        <v>102</v>
      </c>
      <c r="V8" s="102">
        <f t="shared" si="11"/>
        <v>232</v>
      </c>
      <c r="W8" s="102">
        <f t="shared" si="12"/>
        <v>-12</v>
      </c>
      <c r="X8" s="102">
        <f t="shared" si="13"/>
        <v>-402</v>
      </c>
      <c r="Y8" s="25">
        <f t="shared" si="14"/>
        <v>0.56598240469208216</v>
      </c>
      <c r="Z8" s="27">
        <f t="shared" si="15"/>
        <v>-0.16597294484911551</v>
      </c>
      <c r="AA8" s="25">
        <f t="shared" si="16"/>
        <v>3.8534189648658859E-2</v>
      </c>
      <c r="AB8" s="25">
        <f t="shared" si="17"/>
        <v>9.2762894842063182E-2</v>
      </c>
      <c r="AC8" s="25">
        <f t="shared" si="18"/>
        <v>-2.3985608634819106E-3</v>
      </c>
      <c r="AD8" s="27">
        <f t="shared" si="19"/>
        <v>-0.15599534342258439</v>
      </c>
    </row>
    <row r="9" spans="1:30" x14ac:dyDescent="0.3">
      <c r="A9" s="61" t="s">
        <v>85</v>
      </c>
      <c r="B9" s="62">
        <v>16592</v>
      </c>
      <c r="C9" s="62">
        <v>17328</v>
      </c>
      <c r="D9" s="44">
        <f t="shared" si="6"/>
        <v>736</v>
      </c>
      <c r="E9" s="70">
        <f t="shared" si="7"/>
        <v>4.4358727097396335E-2</v>
      </c>
      <c r="F9" s="90"/>
      <c r="G9" s="81">
        <v>2046</v>
      </c>
      <c r="H9" s="81">
        <v>1922</v>
      </c>
      <c r="I9" s="81">
        <v>2647</v>
      </c>
      <c r="J9" s="81">
        <v>2501</v>
      </c>
      <c r="K9" s="81">
        <v>4960</v>
      </c>
      <c r="L9" s="81">
        <v>2516</v>
      </c>
      <c r="M9" s="87">
        <v>3204</v>
      </c>
      <c r="N9" s="87">
        <v>1571</v>
      </c>
      <c r="O9" s="87">
        <v>2749</v>
      </c>
      <c r="P9" s="87">
        <v>2729</v>
      </c>
      <c r="Q9" s="87">
        <v>4991</v>
      </c>
      <c r="R9" s="87">
        <v>2084</v>
      </c>
      <c r="S9" s="102">
        <f t="shared" si="8"/>
        <v>1158</v>
      </c>
      <c r="T9" s="102">
        <f t="shared" si="9"/>
        <v>-351</v>
      </c>
      <c r="U9" s="102">
        <f t="shared" si="10"/>
        <v>102</v>
      </c>
      <c r="V9" s="102">
        <f t="shared" si="11"/>
        <v>228</v>
      </c>
      <c r="W9" s="102">
        <f t="shared" si="12"/>
        <v>31</v>
      </c>
      <c r="X9" s="102">
        <f t="shared" si="13"/>
        <v>-432</v>
      </c>
      <c r="Y9" s="25">
        <f t="shared" si="14"/>
        <v>0.56598240469208216</v>
      </c>
      <c r="Z9" s="27">
        <f t="shared" si="15"/>
        <v>-0.18262226847034338</v>
      </c>
      <c r="AA9" s="25">
        <f t="shared" si="16"/>
        <v>3.8534189648658859E-2</v>
      </c>
      <c r="AB9" s="25">
        <f t="shared" si="17"/>
        <v>9.1163534586165537E-2</v>
      </c>
      <c r="AC9" s="25">
        <f t="shared" si="18"/>
        <v>6.2500000000000003E-3</v>
      </c>
      <c r="AD9" s="27">
        <f t="shared" si="19"/>
        <v>-0.17170111287758347</v>
      </c>
    </row>
    <row r="10" spans="1:30" x14ac:dyDescent="0.3">
      <c r="A10" s="61" t="s">
        <v>100</v>
      </c>
      <c r="B10" s="62">
        <v>3093</v>
      </c>
      <c r="C10" s="62">
        <v>3104</v>
      </c>
      <c r="D10" s="44">
        <f t="shared" si="6"/>
        <v>11</v>
      </c>
      <c r="E10" s="70">
        <f t="shared" si="7"/>
        <v>3.5564177174264469E-3</v>
      </c>
      <c r="F10" s="90"/>
      <c r="G10" s="81">
        <v>295</v>
      </c>
      <c r="H10" s="81">
        <v>478</v>
      </c>
      <c r="I10" s="81">
        <v>411</v>
      </c>
      <c r="J10" s="81">
        <v>383</v>
      </c>
      <c r="K10" s="81">
        <v>640</v>
      </c>
      <c r="L10" s="81">
        <v>886</v>
      </c>
      <c r="M10" s="87">
        <v>452</v>
      </c>
      <c r="N10" s="87">
        <v>451</v>
      </c>
      <c r="O10" s="87">
        <v>422</v>
      </c>
      <c r="P10" s="87">
        <v>390</v>
      </c>
      <c r="Q10" s="87">
        <v>680</v>
      </c>
      <c r="R10" s="87">
        <v>709</v>
      </c>
      <c r="S10" s="102">
        <f t="shared" si="8"/>
        <v>157</v>
      </c>
      <c r="T10" s="102">
        <f t="shared" si="9"/>
        <v>-27</v>
      </c>
      <c r="U10" s="102">
        <f t="shared" si="10"/>
        <v>11</v>
      </c>
      <c r="V10" s="102">
        <f t="shared" si="11"/>
        <v>7</v>
      </c>
      <c r="W10" s="102">
        <f t="shared" si="12"/>
        <v>40</v>
      </c>
      <c r="X10" s="102">
        <f t="shared" si="13"/>
        <v>-177</v>
      </c>
      <c r="Y10" s="25">
        <f t="shared" si="14"/>
        <v>0.53220338983050852</v>
      </c>
      <c r="Z10" s="27">
        <f t="shared" si="15"/>
        <v>-5.6485355648535567E-2</v>
      </c>
      <c r="AA10" s="25">
        <f t="shared" si="16"/>
        <v>2.6763990267639901E-2</v>
      </c>
      <c r="AB10" s="25">
        <f t="shared" si="17"/>
        <v>1.8276762402088774E-2</v>
      </c>
      <c r="AC10" s="25">
        <f t="shared" si="18"/>
        <v>6.25E-2</v>
      </c>
      <c r="AD10" s="27">
        <f t="shared" si="19"/>
        <v>-0.19977426636568849</v>
      </c>
    </row>
    <row r="11" spans="1:30" x14ac:dyDescent="0.3">
      <c r="A11" s="61" t="s">
        <v>86</v>
      </c>
      <c r="B11" s="62">
        <v>3018</v>
      </c>
      <c r="C11" s="62">
        <v>3009</v>
      </c>
      <c r="D11" s="44">
        <f t="shared" si="6"/>
        <v>-9</v>
      </c>
      <c r="E11" s="70">
        <f t="shared" si="7"/>
        <v>-2.982107355864811E-3</v>
      </c>
      <c r="F11" s="90"/>
      <c r="G11" s="81">
        <v>289</v>
      </c>
      <c r="H11" s="81">
        <v>466</v>
      </c>
      <c r="I11" s="81">
        <v>384</v>
      </c>
      <c r="J11" s="81">
        <v>367</v>
      </c>
      <c r="K11" s="81">
        <v>638</v>
      </c>
      <c r="L11" s="81">
        <v>874</v>
      </c>
      <c r="M11" s="87">
        <v>427</v>
      </c>
      <c r="N11" s="87">
        <v>446</v>
      </c>
      <c r="O11" s="87">
        <v>418</v>
      </c>
      <c r="P11" s="87">
        <v>385</v>
      </c>
      <c r="Q11" s="87">
        <v>676</v>
      </c>
      <c r="R11" s="87">
        <v>657</v>
      </c>
      <c r="S11" s="102">
        <f t="shared" si="8"/>
        <v>138</v>
      </c>
      <c r="T11" s="102">
        <f t="shared" si="9"/>
        <v>-20</v>
      </c>
      <c r="U11" s="102">
        <f t="shared" si="10"/>
        <v>34</v>
      </c>
      <c r="V11" s="102">
        <f t="shared" si="11"/>
        <v>18</v>
      </c>
      <c r="W11" s="102">
        <f t="shared" si="12"/>
        <v>38</v>
      </c>
      <c r="X11" s="102">
        <f t="shared" si="13"/>
        <v>-217</v>
      </c>
      <c r="Y11" s="25">
        <f t="shared" si="14"/>
        <v>0.47750865051903113</v>
      </c>
      <c r="Z11" s="27">
        <f t="shared" si="15"/>
        <v>-4.2918454935622317E-2</v>
      </c>
      <c r="AA11" s="25">
        <f t="shared" si="16"/>
        <v>8.8541666666666671E-2</v>
      </c>
      <c r="AB11" s="25">
        <f t="shared" si="17"/>
        <v>4.9046321525885561E-2</v>
      </c>
      <c r="AC11" s="25">
        <f t="shared" si="18"/>
        <v>5.9561128526645767E-2</v>
      </c>
      <c r="AD11" s="27">
        <f t="shared" si="19"/>
        <v>-0.2482837528604119</v>
      </c>
    </row>
    <row r="12" spans="1:30" x14ac:dyDescent="0.3">
      <c r="A12" s="61" t="s">
        <v>99</v>
      </c>
      <c r="B12" s="62">
        <v>2176</v>
      </c>
      <c r="C12" s="62">
        <v>2438</v>
      </c>
      <c r="D12" s="44">
        <f t="shared" si="6"/>
        <v>262</v>
      </c>
      <c r="E12" s="70">
        <f t="shared" si="7"/>
        <v>0.12040441176470588</v>
      </c>
      <c r="F12" s="90"/>
      <c r="G12" s="81">
        <v>58</v>
      </c>
      <c r="H12" s="81">
        <v>41</v>
      </c>
      <c r="I12" s="81">
        <v>1000</v>
      </c>
      <c r="J12" s="81">
        <v>157</v>
      </c>
      <c r="K12" s="81">
        <v>615</v>
      </c>
      <c r="L12" s="81">
        <v>305</v>
      </c>
      <c r="M12" s="87">
        <v>41</v>
      </c>
      <c r="N12" s="87">
        <v>33</v>
      </c>
      <c r="O12" s="87">
        <v>937</v>
      </c>
      <c r="P12" s="87">
        <v>345</v>
      </c>
      <c r="Q12" s="87">
        <v>256</v>
      </c>
      <c r="R12" s="87">
        <v>826</v>
      </c>
      <c r="S12" s="102">
        <f t="shared" si="8"/>
        <v>-17</v>
      </c>
      <c r="T12" s="102">
        <f t="shared" si="9"/>
        <v>-8</v>
      </c>
      <c r="U12" s="102">
        <f t="shared" si="10"/>
        <v>-63</v>
      </c>
      <c r="V12" s="102">
        <f t="shared" si="11"/>
        <v>188</v>
      </c>
      <c r="W12" s="102">
        <f t="shared" si="12"/>
        <v>-359</v>
      </c>
      <c r="X12" s="102">
        <f t="shared" si="13"/>
        <v>521</v>
      </c>
      <c r="Y12" s="25">
        <f t="shared" si="14"/>
        <v>-0.29310344827586204</v>
      </c>
      <c r="Z12" s="27">
        <f t="shared" si="15"/>
        <v>-0.1951219512195122</v>
      </c>
      <c r="AA12" s="25">
        <f t="shared" si="16"/>
        <v>-6.3E-2</v>
      </c>
      <c r="AB12" s="25">
        <f t="shared" si="17"/>
        <v>1.197452229299363</v>
      </c>
      <c r="AC12" s="25">
        <f t="shared" si="18"/>
        <v>-0.58373983739837398</v>
      </c>
      <c r="AD12" s="27">
        <f t="shared" si="19"/>
        <v>1.7081967213114755</v>
      </c>
    </row>
    <row r="13" spans="1:30" x14ac:dyDescent="0.3">
      <c r="A13" s="61" t="s">
        <v>101</v>
      </c>
      <c r="B13" s="62">
        <v>1621</v>
      </c>
      <c r="C13" s="62">
        <v>1481</v>
      </c>
      <c r="D13" s="44">
        <f t="shared" si="6"/>
        <v>-140</v>
      </c>
      <c r="E13" s="70">
        <f t="shared" si="7"/>
        <v>-8.6366440468846395E-2</v>
      </c>
      <c r="F13" s="90"/>
      <c r="G13" s="81">
        <v>8</v>
      </c>
      <c r="H13" s="81">
        <v>143</v>
      </c>
      <c r="I13" s="81">
        <v>117</v>
      </c>
      <c r="J13" s="81">
        <v>403</v>
      </c>
      <c r="K13" s="81">
        <v>912</v>
      </c>
      <c r="L13" s="81">
        <v>38</v>
      </c>
      <c r="M13" s="87">
        <v>99</v>
      </c>
      <c r="N13" s="87">
        <v>54</v>
      </c>
      <c r="O13" s="87">
        <v>36</v>
      </c>
      <c r="P13" s="87">
        <v>249</v>
      </c>
      <c r="Q13" s="87">
        <v>936</v>
      </c>
      <c r="R13" s="87">
        <v>107</v>
      </c>
      <c r="S13" s="102">
        <f t="shared" si="8"/>
        <v>91</v>
      </c>
      <c r="T13" s="102">
        <f t="shared" si="9"/>
        <v>-89</v>
      </c>
      <c r="U13" s="102">
        <f t="shared" si="10"/>
        <v>-81</v>
      </c>
      <c r="V13" s="102">
        <f t="shared" si="11"/>
        <v>-154</v>
      </c>
      <c r="W13" s="102">
        <f t="shared" si="12"/>
        <v>24</v>
      </c>
      <c r="X13" s="102">
        <f t="shared" si="13"/>
        <v>69</v>
      </c>
      <c r="Y13" s="25">
        <f t="shared" si="14"/>
        <v>11.375</v>
      </c>
      <c r="Z13" s="27">
        <f t="shared" si="15"/>
        <v>-0.6223776223776224</v>
      </c>
      <c r="AA13" s="25">
        <f t="shared" si="16"/>
        <v>-0.69230769230769229</v>
      </c>
      <c r="AB13" s="25">
        <f t="shared" si="17"/>
        <v>-0.38213399503722084</v>
      </c>
      <c r="AC13" s="25">
        <f t="shared" si="18"/>
        <v>2.6315789473684209E-2</v>
      </c>
      <c r="AD13" s="27">
        <f t="shared" si="19"/>
        <v>1.8157894736842106</v>
      </c>
    </row>
    <row r="14" spans="1:30" x14ac:dyDescent="0.3">
      <c r="A14" s="61" t="s">
        <v>94</v>
      </c>
      <c r="B14" s="62">
        <v>1106</v>
      </c>
      <c r="C14" s="62">
        <v>1234</v>
      </c>
      <c r="D14" s="44">
        <f t="shared" si="6"/>
        <v>128</v>
      </c>
      <c r="E14" s="70">
        <f t="shared" si="7"/>
        <v>0.11573236889692586</v>
      </c>
      <c r="F14" s="90"/>
      <c r="G14" s="81">
        <v>9</v>
      </c>
      <c r="H14" s="81">
        <v>260</v>
      </c>
      <c r="I14" s="81">
        <v>174</v>
      </c>
      <c r="J14" s="81">
        <v>105</v>
      </c>
      <c r="K14" s="81">
        <v>300</v>
      </c>
      <c r="L14" s="81">
        <v>258</v>
      </c>
      <c r="M14" s="87">
        <v>21</v>
      </c>
      <c r="N14" s="87">
        <v>83</v>
      </c>
      <c r="O14" s="87">
        <v>51</v>
      </c>
      <c r="P14" s="87">
        <v>213</v>
      </c>
      <c r="Q14" s="87">
        <v>493</v>
      </c>
      <c r="R14" s="87">
        <v>373</v>
      </c>
      <c r="S14" s="102">
        <f t="shared" si="8"/>
        <v>12</v>
      </c>
      <c r="T14" s="102">
        <f t="shared" si="9"/>
        <v>-177</v>
      </c>
      <c r="U14" s="102">
        <f t="shared" si="10"/>
        <v>-123</v>
      </c>
      <c r="V14" s="102">
        <f t="shared" si="11"/>
        <v>108</v>
      </c>
      <c r="W14" s="102">
        <f t="shared" si="12"/>
        <v>193</v>
      </c>
      <c r="X14" s="102">
        <f t="shared" si="13"/>
        <v>115</v>
      </c>
      <c r="Y14" s="25">
        <f t="shared" si="14"/>
        <v>1.3333333333333333</v>
      </c>
      <c r="Z14" s="27">
        <f t="shared" si="15"/>
        <v>-0.68076923076923079</v>
      </c>
      <c r="AA14" s="25">
        <f t="shared" si="16"/>
        <v>-0.7068965517241379</v>
      </c>
      <c r="AB14" s="25">
        <f t="shared" si="17"/>
        <v>1.0285714285714285</v>
      </c>
      <c r="AC14" s="25">
        <f t="shared" si="18"/>
        <v>0.64333333333333331</v>
      </c>
      <c r="AD14" s="27">
        <f t="shared" si="19"/>
        <v>0.44573643410852715</v>
      </c>
    </row>
    <row r="15" spans="1:30" x14ac:dyDescent="0.3">
      <c r="A15" s="61" t="s">
        <v>91</v>
      </c>
      <c r="B15" s="62">
        <v>998</v>
      </c>
      <c r="C15" s="62">
        <v>1168</v>
      </c>
      <c r="D15" s="44">
        <f t="shared" si="6"/>
        <v>170</v>
      </c>
      <c r="E15" s="70">
        <f t="shared" si="7"/>
        <v>0.17034068136272545</v>
      </c>
      <c r="F15" s="90"/>
      <c r="G15" s="81">
        <v>55</v>
      </c>
      <c r="H15" s="81">
        <v>34</v>
      </c>
      <c r="I15" s="81">
        <v>44</v>
      </c>
      <c r="J15" s="81">
        <v>331</v>
      </c>
      <c r="K15" s="81">
        <v>277</v>
      </c>
      <c r="L15" s="81">
        <v>257</v>
      </c>
      <c r="M15" s="87">
        <v>96</v>
      </c>
      <c r="N15" s="87">
        <v>67</v>
      </c>
      <c r="O15" s="87">
        <v>178</v>
      </c>
      <c r="P15" s="87">
        <v>271</v>
      </c>
      <c r="Q15" s="87">
        <v>414</v>
      </c>
      <c r="R15" s="87">
        <v>142</v>
      </c>
      <c r="S15" s="102">
        <f t="shared" si="8"/>
        <v>41</v>
      </c>
      <c r="T15" s="102">
        <f t="shared" si="9"/>
        <v>33</v>
      </c>
      <c r="U15" s="102">
        <f t="shared" si="10"/>
        <v>134</v>
      </c>
      <c r="V15" s="102">
        <f t="shared" si="11"/>
        <v>-60</v>
      </c>
      <c r="W15" s="102">
        <f t="shared" si="12"/>
        <v>137</v>
      </c>
      <c r="X15" s="102">
        <f t="shared" si="13"/>
        <v>-115</v>
      </c>
      <c r="Y15" s="25">
        <f t="shared" si="14"/>
        <v>0.74545454545454548</v>
      </c>
      <c r="Z15" s="27">
        <f t="shared" si="15"/>
        <v>0.97058823529411764</v>
      </c>
      <c r="AA15" s="25">
        <f t="shared" si="16"/>
        <v>3.0454545454545454</v>
      </c>
      <c r="AB15" s="25">
        <f t="shared" si="17"/>
        <v>-0.18126888217522658</v>
      </c>
      <c r="AC15" s="25">
        <f t="shared" si="18"/>
        <v>0.49458483754512633</v>
      </c>
      <c r="AD15" s="27">
        <f t="shared" si="19"/>
        <v>-0.44747081712062259</v>
      </c>
    </row>
    <row r="16" spans="1:30" x14ac:dyDescent="0.3">
      <c r="A16" s="61" t="s">
        <v>89</v>
      </c>
      <c r="B16" s="62">
        <v>1482</v>
      </c>
      <c r="C16" s="62">
        <v>1078</v>
      </c>
      <c r="D16" s="44">
        <f t="shared" si="6"/>
        <v>-404</v>
      </c>
      <c r="E16" s="70">
        <f t="shared" si="7"/>
        <v>-0.2726045883940621</v>
      </c>
      <c r="F16" s="90"/>
      <c r="G16" s="81">
        <v>177</v>
      </c>
      <c r="H16" s="81">
        <v>89</v>
      </c>
      <c r="I16" s="81">
        <v>122</v>
      </c>
      <c r="J16" s="81">
        <v>171</v>
      </c>
      <c r="K16" s="81">
        <v>758</v>
      </c>
      <c r="L16" s="81">
        <v>165</v>
      </c>
      <c r="M16" s="87">
        <v>129</v>
      </c>
      <c r="N16" s="87">
        <v>159</v>
      </c>
      <c r="O16" s="87">
        <v>139</v>
      </c>
      <c r="P16" s="87">
        <v>149</v>
      </c>
      <c r="Q16" s="87">
        <v>219</v>
      </c>
      <c r="R16" s="87">
        <v>283</v>
      </c>
      <c r="S16" s="102">
        <f t="shared" si="8"/>
        <v>-48</v>
      </c>
      <c r="T16" s="102">
        <f t="shared" si="9"/>
        <v>70</v>
      </c>
      <c r="U16" s="102">
        <f t="shared" si="10"/>
        <v>17</v>
      </c>
      <c r="V16" s="102">
        <f t="shared" si="11"/>
        <v>-22</v>
      </c>
      <c r="W16" s="102">
        <f t="shared" si="12"/>
        <v>-539</v>
      </c>
      <c r="X16" s="102">
        <f t="shared" si="13"/>
        <v>118</v>
      </c>
      <c r="Y16" s="25">
        <f t="shared" si="14"/>
        <v>-0.2711864406779661</v>
      </c>
      <c r="Z16" s="27">
        <f t="shared" si="15"/>
        <v>0.7865168539325843</v>
      </c>
      <c r="AA16" s="25">
        <f t="shared" si="16"/>
        <v>0.13934426229508196</v>
      </c>
      <c r="AB16" s="25">
        <f t="shared" si="17"/>
        <v>-0.12865497076023391</v>
      </c>
      <c r="AC16" s="25">
        <f t="shared" si="18"/>
        <v>-0.71108179419525064</v>
      </c>
      <c r="AD16" s="27">
        <f t="shared" si="19"/>
        <v>0.7151515151515152</v>
      </c>
    </row>
    <row r="17" spans="1:30" x14ac:dyDescent="0.3">
      <c r="A17" s="61" t="s">
        <v>95</v>
      </c>
      <c r="B17" s="62">
        <v>761</v>
      </c>
      <c r="C17" s="62">
        <v>671</v>
      </c>
      <c r="D17" s="44">
        <f t="shared" si="6"/>
        <v>-90</v>
      </c>
      <c r="E17" s="70">
        <f t="shared" si="7"/>
        <v>-0.11826544021024968</v>
      </c>
      <c r="F17" s="90"/>
      <c r="G17" s="81">
        <v>64</v>
      </c>
      <c r="H17" s="81">
        <v>149</v>
      </c>
      <c r="I17" s="81">
        <v>72</v>
      </c>
      <c r="J17" s="81">
        <v>115</v>
      </c>
      <c r="K17" s="81">
        <v>271</v>
      </c>
      <c r="L17" s="81">
        <v>90</v>
      </c>
      <c r="M17" s="87">
        <v>32</v>
      </c>
      <c r="N17" s="87">
        <v>112</v>
      </c>
      <c r="O17" s="87">
        <v>98</v>
      </c>
      <c r="P17" s="87">
        <v>26</v>
      </c>
      <c r="Q17" s="87">
        <v>155</v>
      </c>
      <c r="R17" s="87">
        <v>248</v>
      </c>
      <c r="S17" s="102">
        <f t="shared" si="8"/>
        <v>-32</v>
      </c>
      <c r="T17" s="102">
        <f t="shared" si="9"/>
        <v>-37</v>
      </c>
      <c r="U17" s="102">
        <f t="shared" si="10"/>
        <v>26</v>
      </c>
      <c r="V17" s="102">
        <f t="shared" si="11"/>
        <v>-89</v>
      </c>
      <c r="W17" s="102">
        <f t="shared" si="12"/>
        <v>-116</v>
      </c>
      <c r="X17" s="102">
        <f t="shared" si="13"/>
        <v>158</v>
      </c>
      <c r="Y17" s="25">
        <f t="shared" si="14"/>
        <v>-0.5</v>
      </c>
      <c r="Z17" s="27">
        <f t="shared" si="15"/>
        <v>-0.24832214765100671</v>
      </c>
      <c r="AA17" s="25">
        <f t="shared" si="16"/>
        <v>0.3611111111111111</v>
      </c>
      <c r="AB17" s="25">
        <f t="shared" si="17"/>
        <v>-0.77391304347826084</v>
      </c>
      <c r="AC17" s="25">
        <f t="shared" si="18"/>
        <v>-0.4280442804428044</v>
      </c>
      <c r="AD17" s="27">
        <f t="shared" si="19"/>
        <v>1.7555555555555555</v>
      </c>
    </row>
    <row r="18" spans="1:30" x14ac:dyDescent="0.3">
      <c r="A18" s="61" t="s">
        <v>102</v>
      </c>
      <c r="B18" s="62">
        <v>695</v>
      </c>
      <c r="C18" s="62">
        <v>379</v>
      </c>
      <c r="D18" s="44">
        <f t="shared" si="6"/>
        <v>-316</v>
      </c>
      <c r="E18" s="70">
        <f t="shared" si="7"/>
        <v>-0.45467625899280578</v>
      </c>
      <c r="F18" s="90"/>
      <c r="G18" s="81">
        <v>171</v>
      </c>
      <c r="H18" s="81">
        <v>56</v>
      </c>
      <c r="I18" s="81">
        <v>97</v>
      </c>
      <c r="J18" s="81">
        <v>36</v>
      </c>
      <c r="K18" s="81">
        <v>94</v>
      </c>
      <c r="L18" s="81">
        <v>241</v>
      </c>
      <c r="M18" s="87">
        <v>89</v>
      </c>
      <c r="N18" s="87">
        <v>36</v>
      </c>
      <c r="O18" s="87">
        <v>70</v>
      </c>
      <c r="P18" s="87">
        <v>57</v>
      </c>
      <c r="Q18" s="87">
        <v>89</v>
      </c>
      <c r="R18" s="87">
        <v>38</v>
      </c>
      <c r="S18" s="102">
        <f t="shared" si="8"/>
        <v>-82</v>
      </c>
      <c r="T18" s="102">
        <f t="shared" si="9"/>
        <v>-20</v>
      </c>
      <c r="U18" s="102">
        <f t="shared" si="10"/>
        <v>-27</v>
      </c>
      <c r="V18" s="102">
        <f t="shared" si="11"/>
        <v>21</v>
      </c>
      <c r="W18" s="102">
        <f t="shared" si="12"/>
        <v>-5</v>
      </c>
      <c r="X18" s="102">
        <f t="shared" si="13"/>
        <v>-203</v>
      </c>
      <c r="Y18" s="25">
        <f t="shared" si="14"/>
        <v>-0.47953216374269003</v>
      </c>
      <c r="Z18" s="27">
        <f t="shared" si="15"/>
        <v>-0.35714285714285715</v>
      </c>
      <c r="AA18" s="25">
        <f t="shared" si="16"/>
        <v>-0.27835051546391754</v>
      </c>
      <c r="AB18" s="25">
        <f t="shared" si="17"/>
        <v>0.58333333333333337</v>
      </c>
      <c r="AC18" s="25">
        <f t="shared" si="18"/>
        <v>-5.3191489361702128E-2</v>
      </c>
      <c r="AD18" s="27">
        <f t="shared" si="19"/>
        <v>-0.84232365145228216</v>
      </c>
    </row>
    <row r="19" spans="1:30" x14ac:dyDescent="0.3">
      <c r="A19" s="61" t="s">
        <v>103</v>
      </c>
      <c r="B19" s="62">
        <v>111</v>
      </c>
      <c r="C19" s="62">
        <v>206</v>
      </c>
      <c r="D19" s="44">
        <f t="shared" si="6"/>
        <v>95</v>
      </c>
      <c r="E19" s="70">
        <f t="shared" si="7"/>
        <v>0.85585585585585588</v>
      </c>
      <c r="F19" s="90"/>
      <c r="G19" s="81">
        <v>5</v>
      </c>
      <c r="H19" s="81">
        <v>10</v>
      </c>
      <c r="I19" s="81">
        <v>22</v>
      </c>
      <c r="J19" s="81">
        <v>10</v>
      </c>
      <c r="K19" s="81">
        <v>24</v>
      </c>
      <c r="L19" s="81">
        <v>40</v>
      </c>
      <c r="M19" s="87">
        <v>5</v>
      </c>
      <c r="N19" s="87">
        <v>18</v>
      </c>
      <c r="O19" s="87">
        <v>13</v>
      </c>
      <c r="P19" s="87">
        <v>17</v>
      </c>
      <c r="Q19" s="87">
        <v>13</v>
      </c>
      <c r="R19" s="87">
        <v>140</v>
      </c>
      <c r="S19" s="102">
        <f t="shared" si="8"/>
        <v>0</v>
      </c>
      <c r="T19" s="102">
        <f t="shared" si="9"/>
        <v>8</v>
      </c>
      <c r="U19" s="102">
        <f t="shared" si="10"/>
        <v>-9</v>
      </c>
      <c r="V19" s="102">
        <f t="shared" si="11"/>
        <v>7</v>
      </c>
      <c r="W19" s="102">
        <f t="shared" si="12"/>
        <v>-11</v>
      </c>
      <c r="X19" s="102">
        <f t="shared" si="13"/>
        <v>100</v>
      </c>
      <c r="Y19" s="25">
        <f t="shared" si="14"/>
        <v>0</v>
      </c>
      <c r="Z19" s="27">
        <f t="shared" si="15"/>
        <v>0.8</v>
      </c>
      <c r="AA19" s="25">
        <f t="shared" si="16"/>
        <v>-0.40909090909090912</v>
      </c>
      <c r="AB19" s="25">
        <f t="shared" si="17"/>
        <v>0.7</v>
      </c>
      <c r="AC19" s="25">
        <f t="shared" si="18"/>
        <v>-0.45833333333333331</v>
      </c>
      <c r="AD19" s="27">
        <f t="shared" si="19"/>
        <v>2.5</v>
      </c>
    </row>
    <row r="20" spans="1:30" x14ac:dyDescent="0.3">
      <c r="A20" s="61" t="s">
        <v>90</v>
      </c>
      <c r="B20" s="62">
        <v>186</v>
      </c>
      <c r="C20" s="62">
        <v>127</v>
      </c>
      <c r="D20" s="44">
        <f t="shared" si="6"/>
        <v>-59</v>
      </c>
      <c r="E20" s="70">
        <f t="shared" si="7"/>
        <v>-0.31720430107526881</v>
      </c>
      <c r="F20" s="90"/>
      <c r="G20" s="81">
        <v>3</v>
      </c>
      <c r="H20" s="81">
        <v>1</v>
      </c>
      <c r="I20" s="81">
        <v>0</v>
      </c>
      <c r="J20" s="81">
        <v>9</v>
      </c>
      <c r="K20" s="81">
        <v>149</v>
      </c>
      <c r="L20" s="81">
        <v>24</v>
      </c>
      <c r="M20" s="87">
        <v>12</v>
      </c>
      <c r="N20" s="87">
        <v>0</v>
      </c>
      <c r="O20" s="87">
        <v>2</v>
      </c>
      <c r="P20" s="87">
        <v>20</v>
      </c>
      <c r="Q20" s="87">
        <v>32</v>
      </c>
      <c r="R20" s="87">
        <v>61</v>
      </c>
      <c r="S20" s="102">
        <f t="shared" si="8"/>
        <v>9</v>
      </c>
      <c r="T20" s="102">
        <f t="shared" si="9"/>
        <v>-1</v>
      </c>
      <c r="U20" s="102">
        <f t="shared" si="10"/>
        <v>2</v>
      </c>
      <c r="V20" s="102">
        <f t="shared" si="11"/>
        <v>11</v>
      </c>
      <c r="W20" s="102">
        <f t="shared" si="12"/>
        <v>-117</v>
      </c>
      <c r="X20" s="102">
        <f t="shared" si="13"/>
        <v>37</v>
      </c>
      <c r="Y20" s="25">
        <f t="shared" si="14"/>
        <v>3</v>
      </c>
      <c r="Z20" s="27">
        <f t="shared" si="15"/>
        <v>-1</v>
      </c>
      <c r="AA20" s="25" t="e">
        <f t="shared" si="16"/>
        <v>#DIV/0!</v>
      </c>
      <c r="AB20" s="25">
        <f t="shared" si="17"/>
        <v>1.2222222222222223</v>
      </c>
      <c r="AC20" s="25">
        <f t="shared" si="18"/>
        <v>-0.78523489932885904</v>
      </c>
      <c r="AD20" s="27">
        <f t="shared" si="19"/>
        <v>1.5416666666666667</v>
      </c>
    </row>
    <row r="21" spans="1:30" x14ac:dyDescent="0.3">
      <c r="A21" s="61" t="s">
        <v>93</v>
      </c>
      <c r="B21" s="62">
        <v>50</v>
      </c>
      <c r="C21" s="62">
        <v>46</v>
      </c>
      <c r="D21" s="44">
        <f t="shared" si="6"/>
        <v>-4</v>
      </c>
      <c r="E21" s="70">
        <f t="shared" si="7"/>
        <v>-0.08</v>
      </c>
      <c r="F21" s="90"/>
      <c r="G21" s="81">
        <v>4</v>
      </c>
      <c r="H21" s="81">
        <v>0</v>
      </c>
      <c r="I21" s="81">
        <v>10</v>
      </c>
      <c r="J21" s="81">
        <v>0</v>
      </c>
      <c r="K21" s="81">
        <v>34</v>
      </c>
      <c r="L21" s="81">
        <v>2</v>
      </c>
      <c r="M21" s="87">
        <v>0</v>
      </c>
      <c r="N21" s="87">
        <v>0</v>
      </c>
      <c r="O21" s="87">
        <v>0</v>
      </c>
      <c r="P21" s="87">
        <v>5</v>
      </c>
      <c r="Q21" s="87">
        <v>6</v>
      </c>
      <c r="R21" s="87">
        <v>35</v>
      </c>
      <c r="S21" s="102">
        <f t="shared" si="8"/>
        <v>-4</v>
      </c>
      <c r="T21" s="102">
        <f t="shared" si="9"/>
        <v>0</v>
      </c>
      <c r="U21" s="102">
        <f t="shared" si="10"/>
        <v>-10</v>
      </c>
      <c r="V21" s="102">
        <f t="shared" si="11"/>
        <v>5</v>
      </c>
      <c r="W21" s="102">
        <f t="shared" si="12"/>
        <v>-28</v>
      </c>
      <c r="X21" s="102">
        <f t="shared" si="13"/>
        <v>33</v>
      </c>
      <c r="Y21" s="25">
        <f t="shared" si="14"/>
        <v>-1</v>
      </c>
      <c r="Z21" s="27" t="e">
        <f t="shared" si="15"/>
        <v>#DIV/0!</v>
      </c>
      <c r="AA21" s="25">
        <f t="shared" si="16"/>
        <v>-1</v>
      </c>
      <c r="AB21" s="25" t="e">
        <f t="shared" si="17"/>
        <v>#DIV/0!</v>
      </c>
      <c r="AC21" s="25">
        <f t="shared" si="18"/>
        <v>-0.82352941176470584</v>
      </c>
      <c r="AD21" s="27">
        <f t="shared" si="19"/>
        <v>16.5</v>
      </c>
    </row>
    <row r="22" spans="1:30" x14ac:dyDescent="0.3">
      <c r="A22" s="61" t="s">
        <v>96</v>
      </c>
      <c r="B22" s="62">
        <v>119</v>
      </c>
      <c r="C22" s="62">
        <v>38</v>
      </c>
      <c r="D22" s="44">
        <f t="shared" si="6"/>
        <v>-81</v>
      </c>
      <c r="E22" s="70">
        <f t="shared" si="7"/>
        <v>-0.68067226890756305</v>
      </c>
      <c r="F22" s="90"/>
      <c r="G22" s="81">
        <v>32</v>
      </c>
      <c r="H22" s="81">
        <v>6</v>
      </c>
      <c r="I22" s="81">
        <v>2</v>
      </c>
      <c r="J22" s="81">
        <v>36</v>
      </c>
      <c r="K22" s="81">
        <v>0</v>
      </c>
      <c r="L22" s="81">
        <v>43</v>
      </c>
      <c r="M22" s="87">
        <v>0</v>
      </c>
      <c r="N22" s="87">
        <v>0</v>
      </c>
      <c r="O22" s="87">
        <v>0</v>
      </c>
      <c r="P22" s="87">
        <v>26</v>
      </c>
      <c r="Q22" s="87">
        <v>6</v>
      </c>
      <c r="R22" s="87">
        <v>6</v>
      </c>
      <c r="S22" s="102">
        <f t="shared" si="8"/>
        <v>-32</v>
      </c>
      <c r="T22" s="102">
        <f t="shared" si="9"/>
        <v>-6</v>
      </c>
      <c r="U22" s="102">
        <f t="shared" si="10"/>
        <v>-2</v>
      </c>
      <c r="V22" s="102">
        <f t="shared" si="11"/>
        <v>-10</v>
      </c>
      <c r="W22" s="102">
        <f t="shared" si="12"/>
        <v>6</v>
      </c>
      <c r="X22" s="102">
        <f t="shared" si="13"/>
        <v>-37</v>
      </c>
      <c r="Y22" s="25">
        <f t="shared" si="14"/>
        <v>-1</v>
      </c>
      <c r="Z22" s="27">
        <f t="shared" si="15"/>
        <v>-1</v>
      </c>
      <c r="AA22" s="25">
        <f t="shared" si="16"/>
        <v>-1</v>
      </c>
      <c r="AB22" s="25">
        <f t="shared" si="17"/>
        <v>-0.27777777777777779</v>
      </c>
      <c r="AC22" s="25" t="e">
        <f t="shared" si="18"/>
        <v>#DIV/0!</v>
      </c>
      <c r="AD22" s="27">
        <f t="shared" si="19"/>
        <v>-0.86046511627906974</v>
      </c>
    </row>
    <row r="23" spans="1:30" x14ac:dyDescent="0.3">
      <c r="A23" s="61" t="s">
        <v>92</v>
      </c>
      <c r="B23" s="62">
        <v>93</v>
      </c>
      <c r="C23" s="62">
        <v>32</v>
      </c>
      <c r="D23" s="44">
        <f t="shared" si="6"/>
        <v>-61</v>
      </c>
      <c r="E23" s="70">
        <f t="shared" si="7"/>
        <v>-0.65591397849462363</v>
      </c>
      <c r="F23" s="90"/>
      <c r="G23" s="81">
        <v>11</v>
      </c>
      <c r="H23" s="81">
        <v>7</v>
      </c>
      <c r="I23" s="81">
        <v>6</v>
      </c>
      <c r="J23" s="81">
        <v>43</v>
      </c>
      <c r="K23" s="81">
        <v>11</v>
      </c>
      <c r="L23" s="81">
        <v>15</v>
      </c>
      <c r="M23" s="87">
        <v>8</v>
      </c>
      <c r="N23" s="87">
        <v>0</v>
      </c>
      <c r="O23" s="87">
        <v>4</v>
      </c>
      <c r="P23" s="87">
        <v>0</v>
      </c>
      <c r="Q23" s="87">
        <v>8</v>
      </c>
      <c r="R23" s="87">
        <v>12</v>
      </c>
      <c r="S23" s="102">
        <f t="shared" si="8"/>
        <v>-3</v>
      </c>
      <c r="T23" s="102">
        <f t="shared" si="9"/>
        <v>-7</v>
      </c>
      <c r="U23" s="102">
        <f t="shared" si="10"/>
        <v>-2</v>
      </c>
      <c r="V23" s="102">
        <f t="shared" si="11"/>
        <v>-43</v>
      </c>
      <c r="W23" s="102">
        <f t="shared" si="12"/>
        <v>-3</v>
      </c>
      <c r="X23" s="102">
        <f t="shared" si="13"/>
        <v>-3</v>
      </c>
      <c r="Y23" s="25">
        <f t="shared" si="14"/>
        <v>-0.27272727272727271</v>
      </c>
      <c r="Z23" s="27">
        <f t="shared" si="15"/>
        <v>-1</v>
      </c>
      <c r="AA23" s="25">
        <f t="shared" si="16"/>
        <v>-0.33333333333333331</v>
      </c>
      <c r="AB23" s="25">
        <f t="shared" si="17"/>
        <v>-1</v>
      </c>
      <c r="AC23" s="25">
        <f t="shared" si="18"/>
        <v>-0.27272727272727271</v>
      </c>
      <c r="AD23" s="27">
        <f t="shared" si="19"/>
        <v>-0.2</v>
      </c>
    </row>
    <row r="24" spans="1:30" x14ac:dyDescent="0.3">
      <c r="A24" s="61" t="s">
        <v>98</v>
      </c>
      <c r="B24" s="62">
        <v>17</v>
      </c>
      <c r="C24" s="62">
        <v>24</v>
      </c>
      <c r="D24" s="44">
        <f t="shared" si="6"/>
        <v>7</v>
      </c>
      <c r="E24" s="70">
        <f t="shared" si="7"/>
        <v>0.41176470588235292</v>
      </c>
      <c r="F24" s="90"/>
      <c r="G24" s="81">
        <v>0</v>
      </c>
      <c r="H24" s="81">
        <v>5</v>
      </c>
      <c r="I24" s="81">
        <v>9</v>
      </c>
      <c r="J24" s="81">
        <v>0</v>
      </c>
      <c r="K24" s="81">
        <v>0</v>
      </c>
      <c r="L24" s="81">
        <v>3</v>
      </c>
      <c r="M24" s="87">
        <v>2</v>
      </c>
      <c r="N24" s="87">
        <v>5</v>
      </c>
      <c r="O24" s="87">
        <v>6</v>
      </c>
      <c r="P24" s="87">
        <v>2</v>
      </c>
      <c r="Q24" s="87">
        <v>7</v>
      </c>
      <c r="R24" s="87">
        <v>2</v>
      </c>
      <c r="S24" s="102">
        <f t="shared" si="8"/>
        <v>2</v>
      </c>
      <c r="T24" s="102">
        <f t="shared" si="9"/>
        <v>0</v>
      </c>
      <c r="U24" s="102">
        <f t="shared" si="10"/>
        <v>-3</v>
      </c>
      <c r="V24" s="102">
        <f t="shared" si="11"/>
        <v>2</v>
      </c>
      <c r="W24" s="102">
        <f t="shared" si="12"/>
        <v>7</v>
      </c>
      <c r="X24" s="102">
        <f t="shared" si="13"/>
        <v>-1</v>
      </c>
      <c r="Y24" s="25" t="e">
        <f t="shared" si="14"/>
        <v>#DIV/0!</v>
      </c>
      <c r="Z24" s="27">
        <f t="shared" si="15"/>
        <v>0</v>
      </c>
      <c r="AA24" s="25">
        <f t="shared" si="16"/>
        <v>-0.33333333333333331</v>
      </c>
      <c r="AB24" s="25" t="e">
        <f t="shared" si="17"/>
        <v>#DIV/0!</v>
      </c>
      <c r="AC24" s="25" t="e">
        <f t="shared" si="18"/>
        <v>#DIV/0!</v>
      </c>
      <c r="AD24" s="27">
        <f t="shared" si="19"/>
        <v>-0.33333333333333331</v>
      </c>
    </row>
    <row r="25" spans="1:30" x14ac:dyDescent="0.3">
      <c r="A25" s="75" t="s">
        <v>104</v>
      </c>
    </row>
    <row r="26" spans="1:30" x14ac:dyDescent="0.3">
      <c r="A26" s="60" t="s">
        <v>105</v>
      </c>
    </row>
    <row r="27" spans="1:30" x14ac:dyDescent="0.3">
      <c r="A27" s="60" t="s">
        <v>106</v>
      </c>
    </row>
    <row r="28" spans="1:30" x14ac:dyDescent="0.3">
      <c r="A28" s="76" t="s">
        <v>107</v>
      </c>
    </row>
  </sheetData>
  <sortState ref="A7:AD24">
    <sortCondition descending="1" ref="C7:C24"/>
  </sortState>
  <mergeCells count="3">
    <mergeCell ref="S3:X3"/>
    <mergeCell ref="Y3:AD3"/>
    <mergeCell ref="D4:E5"/>
  </mergeCells>
  <conditionalFormatting sqref="D7:E24 Y6:AD24 E6">
    <cfRule type="cellIs" dxfId="18" priority="8" operator="lessThan">
      <formula>0</formula>
    </cfRule>
  </conditionalFormatting>
  <conditionalFormatting sqref="D4:E5">
    <cfRule type="cellIs" dxfId="17" priority="6" operator="lessThan">
      <formula>0</formula>
    </cfRule>
  </conditionalFormatting>
  <conditionalFormatting sqref="D4">
    <cfRule type="cellIs" dxfId="16" priority="5" operator="lessThan">
      <formula>0</formula>
    </cfRule>
  </conditionalFormatting>
  <conditionalFormatting sqref="Y3 S3">
    <cfRule type="cellIs" dxfId="15" priority="3" operator="lessThan">
      <formula>0</formula>
    </cfRule>
  </conditionalFormatting>
  <conditionalFormatting sqref="Y3 S3">
    <cfRule type="cellIs" dxfId="14" priority="2" operator="lessThan">
      <formula>0</formula>
    </cfRule>
  </conditionalFormatting>
  <conditionalFormatting sqref="Y3 S3">
    <cfRule type="cellIs" dxfId="13" priority="1" operator="lessThan">
      <formula>0</formula>
    </cfRule>
  </conditionalFormatting>
  <conditionalFormatting sqref="D7:D24">
    <cfRule type="colorScale" priority="20">
      <colorScale>
        <cfvo type="min"/>
        <cfvo type="max"/>
        <color rgb="FFFFEF9C"/>
        <color rgb="FF63BE7B"/>
      </colorScale>
    </cfRule>
  </conditionalFormatting>
  <hyperlinks>
    <hyperlink ref="A28" r:id="rId1"/>
  </hyperlinks>
  <pageMargins left="0.7" right="0.7" top="0.75" bottom="0.75" header="0.3" footer="0.3"/>
  <pageSetup paperSize="9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pane xSplit="1" topLeftCell="X1" activePane="topRight" state="frozen"/>
      <selection pane="topRight" activeCell="X7" sqref="X7:X24"/>
    </sheetView>
  </sheetViews>
  <sheetFormatPr defaultRowHeight="14.4" x14ac:dyDescent="0.3"/>
  <cols>
    <col min="1" max="1" width="11.21875" style="68" customWidth="1"/>
    <col min="2" max="3" width="8.88671875" style="69"/>
    <col min="4" max="5" width="7.21875" style="68" customWidth="1"/>
    <col min="6" max="6" width="3" style="88" customWidth="1"/>
    <col min="7" max="18" width="7.6640625" style="69" customWidth="1"/>
    <col min="19" max="30" width="7.109375" style="68" customWidth="1"/>
    <col min="31" max="16384" width="8.88671875" style="68"/>
  </cols>
  <sheetData>
    <row r="1" spans="1:30" x14ac:dyDescent="0.3">
      <c r="A1" s="6" t="s">
        <v>61</v>
      </c>
      <c r="B1" s="65"/>
      <c r="C1" s="65"/>
      <c r="D1" s="65"/>
    </row>
    <row r="2" spans="1:30" x14ac:dyDescent="0.3">
      <c r="A2" s="7" t="s">
        <v>63</v>
      </c>
      <c r="B2" s="65"/>
      <c r="C2" s="65"/>
      <c r="D2" s="14" t="s">
        <v>114</v>
      </c>
    </row>
    <row r="3" spans="1:30" x14ac:dyDescent="0.3">
      <c r="A3" s="5"/>
      <c r="B3" s="5"/>
      <c r="C3" s="5"/>
      <c r="D3" s="59"/>
      <c r="F3" s="89"/>
      <c r="G3" s="77" t="s">
        <v>64</v>
      </c>
      <c r="H3" s="77" t="s">
        <v>65</v>
      </c>
      <c r="I3" s="77" t="s">
        <v>66</v>
      </c>
      <c r="J3" s="78" t="s">
        <v>67</v>
      </c>
      <c r="K3" s="79" t="s">
        <v>68</v>
      </c>
      <c r="L3" s="77" t="s">
        <v>69</v>
      </c>
      <c r="M3" s="82" t="s">
        <v>64</v>
      </c>
      <c r="N3" s="82" t="s">
        <v>65</v>
      </c>
      <c r="O3" s="82" t="s">
        <v>66</v>
      </c>
      <c r="P3" s="83" t="s">
        <v>67</v>
      </c>
      <c r="Q3" s="84" t="s">
        <v>68</v>
      </c>
      <c r="R3" s="85" t="s">
        <v>69</v>
      </c>
      <c r="S3" s="106" t="s">
        <v>88</v>
      </c>
      <c r="T3" s="106"/>
      <c r="U3" s="106"/>
      <c r="V3" s="106"/>
      <c r="W3" s="106"/>
      <c r="X3" s="106"/>
      <c r="Y3" s="106" t="s">
        <v>88</v>
      </c>
      <c r="Z3" s="106"/>
      <c r="AA3" s="106"/>
      <c r="AB3" s="106"/>
      <c r="AC3" s="106"/>
      <c r="AD3" s="106"/>
    </row>
    <row r="4" spans="1:30" x14ac:dyDescent="0.3">
      <c r="A4" s="93"/>
      <c r="B4" s="71" t="s">
        <v>70</v>
      </c>
      <c r="C4" s="73"/>
      <c r="D4" s="107" t="s">
        <v>88</v>
      </c>
      <c r="E4" s="108"/>
      <c r="F4" s="89"/>
      <c r="G4" s="78" t="s">
        <v>0</v>
      </c>
      <c r="H4" s="78" t="s">
        <v>1</v>
      </c>
      <c r="I4" s="78" t="s">
        <v>2</v>
      </c>
      <c r="J4" s="78" t="s">
        <v>3</v>
      </c>
      <c r="K4" s="78" t="s">
        <v>4</v>
      </c>
      <c r="L4" s="78" t="s">
        <v>5</v>
      </c>
      <c r="M4" s="83" t="s">
        <v>0</v>
      </c>
      <c r="N4" s="83" t="s">
        <v>1</v>
      </c>
      <c r="O4" s="83" t="s">
        <v>2</v>
      </c>
      <c r="P4" s="83" t="s">
        <v>3</v>
      </c>
      <c r="Q4" s="83" t="s">
        <v>4</v>
      </c>
      <c r="R4" s="83" t="s">
        <v>5</v>
      </c>
      <c r="S4" s="64" t="s">
        <v>64</v>
      </c>
      <c r="T4" s="64" t="s">
        <v>65</v>
      </c>
      <c r="U4" s="64" t="s">
        <v>66</v>
      </c>
      <c r="V4" s="66" t="s">
        <v>67</v>
      </c>
      <c r="W4" s="61" t="s">
        <v>68</v>
      </c>
      <c r="X4" s="67" t="s">
        <v>69</v>
      </c>
      <c r="Y4" s="64" t="s">
        <v>64</v>
      </c>
      <c r="Z4" s="64" t="s">
        <v>65</v>
      </c>
      <c r="AA4" s="64" t="s">
        <v>66</v>
      </c>
      <c r="AB4" s="66" t="s">
        <v>67</v>
      </c>
      <c r="AC4" s="61" t="s">
        <v>68</v>
      </c>
      <c r="AD4" s="67" t="s">
        <v>69</v>
      </c>
    </row>
    <row r="5" spans="1:30" x14ac:dyDescent="0.3">
      <c r="A5" s="93"/>
      <c r="B5" s="74" t="s">
        <v>20</v>
      </c>
      <c r="C5" s="74" t="s">
        <v>21</v>
      </c>
      <c r="D5" s="109"/>
      <c r="E5" s="110"/>
      <c r="F5" s="89"/>
      <c r="G5" s="80" t="s">
        <v>20</v>
      </c>
      <c r="H5" s="80" t="s">
        <v>20</v>
      </c>
      <c r="I5" s="80" t="s">
        <v>20</v>
      </c>
      <c r="J5" s="80" t="s">
        <v>20</v>
      </c>
      <c r="K5" s="80" t="s">
        <v>20</v>
      </c>
      <c r="L5" s="80" t="s">
        <v>20</v>
      </c>
      <c r="M5" s="86" t="s">
        <v>21</v>
      </c>
      <c r="N5" s="86" t="s">
        <v>21</v>
      </c>
      <c r="O5" s="86" t="s">
        <v>21</v>
      </c>
      <c r="P5" s="86" t="s">
        <v>21</v>
      </c>
      <c r="Q5" s="86" t="s">
        <v>21</v>
      </c>
      <c r="R5" s="86" t="s">
        <v>21</v>
      </c>
      <c r="S5" s="43" t="s">
        <v>0</v>
      </c>
      <c r="T5" s="43" t="s">
        <v>1</v>
      </c>
      <c r="U5" s="43" t="s">
        <v>2</v>
      </c>
      <c r="V5" s="43" t="s">
        <v>3</v>
      </c>
      <c r="W5" s="43" t="s">
        <v>4</v>
      </c>
      <c r="X5" s="43" t="s">
        <v>5</v>
      </c>
      <c r="Y5" s="57" t="s">
        <v>0</v>
      </c>
      <c r="Z5" s="57" t="s">
        <v>1</v>
      </c>
      <c r="AA5" s="57" t="s">
        <v>2</v>
      </c>
      <c r="AB5" s="57" t="s">
        <v>3</v>
      </c>
      <c r="AC5" s="57" t="s">
        <v>4</v>
      </c>
      <c r="AD5" s="57" t="s">
        <v>5</v>
      </c>
    </row>
    <row r="6" spans="1:30" x14ac:dyDescent="0.3">
      <c r="A6" s="61" t="s">
        <v>22</v>
      </c>
      <c r="B6" s="62">
        <v>31734</v>
      </c>
      <c r="C6" s="62">
        <v>34083</v>
      </c>
      <c r="D6" s="44">
        <f t="shared" ref="D6" si="0">C6-B6</f>
        <v>2349</v>
      </c>
      <c r="E6" s="70">
        <f t="shared" ref="E6" si="1">(C6-B6)/B6</f>
        <v>7.4021554169030057E-2</v>
      </c>
      <c r="F6" s="90"/>
      <c r="G6" s="81">
        <v>2898</v>
      </c>
      <c r="H6" s="81">
        <v>3626</v>
      </c>
      <c r="I6" s="81">
        <v>4845</v>
      </c>
      <c r="J6" s="81">
        <v>5367</v>
      </c>
      <c r="K6" s="81">
        <v>9244</v>
      </c>
      <c r="L6" s="81">
        <v>5754</v>
      </c>
      <c r="M6" s="87">
        <v>4567</v>
      </c>
      <c r="N6" s="87">
        <v>3337</v>
      </c>
      <c r="O6" s="87">
        <v>4685</v>
      </c>
      <c r="P6" s="87">
        <v>6655</v>
      </c>
      <c r="Q6" s="87">
        <v>7896</v>
      </c>
      <c r="R6" s="87">
        <v>6943</v>
      </c>
      <c r="S6" s="102">
        <f t="shared" ref="S6:X6" si="2">M6-G6</f>
        <v>1669</v>
      </c>
      <c r="T6" s="102">
        <f t="shared" si="2"/>
        <v>-289</v>
      </c>
      <c r="U6" s="102">
        <f t="shared" si="2"/>
        <v>-160</v>
      </c>
      <c r="V6" s="102">
        <f t="shared" si="2"/>
        <v>1288</v>
      </c>
      <c r="W6" s="102">
        <f t="shared" si="2"/>
        <v>-1348</v>
      </c>
      <c r="X6" s="102">
        <f t="shared" si="2"/>
        <v>1189</v>
      </c>
      <c r="Y6" s="25">
        <f t="shared" ref="Y6:AD6" si="3">(M6-G6)/G6</f>
        <v>0.57591442374051072</v>
      </c>
      <c r="Z6" s="27">
        <f t="shared" si="3"/>
        <v>-7.9702151130722557E-2</v>
      </c>
      <c r="AA6" s="25">
        <f t="shared" si="3"/>
        <v>-3.3023735810113516E-2</v>
      </c>
      <c r="AB6" s="25">
        <f t="shared" si="3"/>
        <v>0.23998509409353455</v>
      </c>
      <c r="AC6" s="25">
        <f t="shared" si="3"/>
        <v>-0.14582431847684985</v>
      </c>
      <c r="AD6" s="27">
        <f t="shared" si="3"/>
        <v>0.20663885992353145</v>
      </c>
    </row>
    <row r="7" spans="1:30" x14ac:dyDescent="0.3">
      <c r="A7" s="61" t="s">
        <v>87</v>
      </c>
      <c r="B7" s="62">
        <v>27098</v>
      </c>
      <c r="C7" s="62">
        <v>28656</v>
      </c>
      <c r="D7" s="44">
        <f t="shared" ref="D7:D24" si="4">C7-B7</f>
        <v>1558</v>
      </c>
      <c r="E7" s="70">
        <f t="shared" ref="E7:E24" si="5">(C7-B7)/B7</f>
        <v>5.7495018082515316E-2</v>
      </c>
      <c r="F7" s="90"/>
      <c r="G7" s="81">
        <v>2661</v>
      </c>
      <c r="H7" s="81">
        <v>2979</v>
      </c>
      <c r="I7" s="81">
        <v>4072</v>
      </c>
      <c r="J7" s="81">
        <v>4597</v>
      </c>
      <c r="K7" s="81">
        <v>8292</v>
      </c>
      <c r="L7" s="81">
        <v>4497</v>
      </c>
      <c r="M7" s="87">
        <v>3539</v>
      </c>
      <c r="N7" s="87">
        <v>2797</v>
      </c>
      <c r="O7" s="87">
        <v>4013</v>
      </c>
      <c r="P7" s="87">
        <v>5753</v>
      </c>
      <c r="Q7" s="87">
        <v>7073</v>
      </c>
      <c r="R7" s="87">
        <v>5481</v>
      </c>
      <c r="S7" s="102">
        <f t="shared" ref="S7:S24" si="6">M7-G7</f>
        <v>878</v>
      </c>
      <c r="T7" s="102">
        <f t="shared" ref="T7:T24" si="7">N7-H7</f>
        <v>-182</v>
      </c>
      <c r="U7" s="102">
        <f t="shared" ref="U7:U24" si="8">O7-I7</f>
        <v>-59</v>
      </c>
      <c r="V7" s="102">
        <f t="shared" ref="V7:V24" si="9">P7-J7</f>
        <v>1156</v>
      </c>
      <c r="W7" s="102">
        <f t="shared" ref="W7:W24" si="10">Q7-K7</f>
        <v>-1219</v>
      </c>
      <c r="X7" s="102">
        <f t="shared" ref="X7:X24" si="11">R7-L7</f>
        <v>984</v>
      </c>
      <c r="Y7" s="25">
        <f t="shared" ref="Y7:Y24" si="12">(M7-G7)/G7</f>
        <v>0.32995114618564447</v>
      </c>
      <c r="Z7" s="27">
        <f t="shared" ref="Z7:Z24" si="13">(N7-H7)/H7</f>
        <v>-6.1094326955354147E-2</v>
      </c>
      <c r="AA7" s="25">
        <f t="shared" ref="AA7:AA24" si="14">(O7-I7)/I7</f>
        <v>-1.4489194499017682E-2</v>
      </c>
      <c r="AB7" s="25">
        <f t="shared" ref="AB7:AB24" si="15">(P7-J7)/J7</f>
        <v>0.25146834892321079</v>
      </c>
      <c r="AC7" s="25">
        <f t="shared" ref="AC7:AC24" si="16">(Q7-K7)/K7</f>
        <v>-0.14700916546068499</v>
      </c>
      <c r="AD7" s="27">
        <f t="shared" ref="AD7:AD24" si="17">(R7-L7)/L7</f>
        <v>0.21881254169446299</v>
      </c>
    </row>
    <row r="8" spans="1:30" x14ac:dyDescent="0.3">
      <c r="A8" s="61" t="s">
        <v>97</v>
      </c>
      <c r="B8" s="62">
        <v>1649</v>
      </c>
      <c r="C8" s="62">
        <v>1772</v>
      </c>
      <c r="D8" s="44">
        <f t="shared" si="4"/>
        <v>123</v>
      </c>
      <c r="E8" s="70">
        <f t="shared" si="5"/>
        <v>7.4590661006670708E-2</v>
      </c>
      <c r="F8" s="90"/>
      <c r="G8" s="81">
        <v>61</v>
      </c>
      <c r="H8" s="81">
        <v>44</v>
      </c>
      <c r="I8" s="81">
        <v>280</v>
      </c>
      <c r="J8" s="81">
        <v>322</v>
      </c>
      <c r="K8" s="81">
        <v>304</v>
      </c>
      <c r="L8" s="81">
        <v>638</v>
      </c>
      <c r="M8" s="87">
        <v>379</v>
      </c>
      <c r="N8" s="87">
        <v>65</v>
      </c>
      <c r="O8" s="87">
        <v>262</v>
      </c>
      <c r="P8" s="87">
        <v>359</v>
      </c>
      <c r="Q8" s="87">
        <v>185</v>
      </c>
      <c r="R8" s="87">
        <v>522</v>
      </c>
      <c r="S8" s="102">
        <f t="shared" si="6"/>
        <v>318</v>
      </c>
      <c r="T8" s="102">
        <f t="shared" si="7"/>
        <v>21</v>
      </c>
      <c r="U8" s="102">
        <f t="shared" si="8"/>
        <v>-18</v>
      </c>
      <c r="V8" s="102">
        <f t="shared" si="9"/>
        <v>37</v>
      </c>
      <c r="W8" s="102">
        <f t="shared" si="10"/>
        <v>-119</v>
      </c>
      <c r="X8" s="102">
        <f t="shared" si="11"/>
        <v>-116</v>
      </c>
      <c r="Y8" s="25">
        <f t="shared" si="12"/>
        <v>5.2131147540983607</v>
      </c>
      <c r="Z8" s="27">
        <f t="shared" si="13"/>
        <v>0.47727272727272729</v>
      </c>
      <c r="AA8" s="25">
        <f t="shared" si="14"/>
        <v>-6.4285714285714279E-2</v>
      </c>
      <c r="AB8" s="25">
        <f t="shared" si="15"/>
        <v>0.11490683229813664</v>
      </c>
      <c r="AC8" s="25">
        <f t="shared" si="16"/>
        <v>-0.39144736842105265</v>
      </c>
      <c r="AD8" s="27">
        <f t="shared" si="17"/>
        <v>-0.18181818181818182</v>
      </c>
    </row>
    <row r="9" spans="1:30" x14ac:dyDescent="0.3">
      <c r="A9" s="61" t="s">
        <v>85</v>
      </c>
      <c r="B9" s="62">
        <v>1435</v>
      </c>
      <c r="C9" s="62">
        <v>1704</v>
      </c>
      <c r="D9" s="44">
        <f t="shared" si="4"/>
        <v>269</v>
      </c>
      <c r="E9" s="70">
        <f t="shared" si="5"/>
        <v>0.18745644599303135</v>
      </c>
      <c r="F9" s="90"/>
      <c r="G9" s="81">
        <v>61</v>
      </c>
      <c r="H9" s="81">
        <v>44</v>
      </c>
      <c r="I9" s="81">
        <v>280</v>
      </c>
      <c r="J9" s="81">
        <v>322</v>
      </c>
      <c r="K9" s="81">
        <v>302</v>
      </c>
      <c r="L9" s="81">
        <v>426</v>
      </c>
      <c r="M9" s="87">
        <v>379</v>
      </c>
      <c r="N9" s="87">
        <v>61</v>
      </c>
      <c r="O9" s="87">
        <v>262</v>
      </c>
      <c r="P9" s="87">
        <v>359</v>
      </c>
      <c r="Q9" s="87">
        <v>185</v>
      </c>
      <c r="R9" s="87">
        <v>458</v>
      </c>
      <c r="S9" s="102">
        <f t="shared" si="6"/>
        <v>318</v>
      </c>
      <c r="T9" s="102">
        <f t="shared" si="7"/>
        <v>17</v>
      </c>
      <c r="U9" s="102">
        <f t="shared" si="8"/>
        <v>-18</v>
      </c>
      <c r="V9" s="102">
        <f t="shared" si="9"/>
        <v>37</v>
      </c>
      <c r="W9" s="102">
        <f t="shared" si="10"/>
        <v>-117</v>
      </c>
      <c r="X9" s="102">
        <f t="shared" si="11"/>
        <v>32</v>
      </c>
      <c r="Y9" s="25">
        <f t="shared" si="12"/>
        <v>5.2131147540983607</v>
      </c>
      <c r="Z9" s="27">
        <f t="shared" si="13"/>
        <v>0.38636363636363635</v>
      </c>
      <c r="AA9" s="25">
        <f t="shared" si="14"/>
        <v>-6.4285714285714279E-2</v>
      </c>
      <c r="AB9" s="25">
        <f t="shared" si="15"/>
        <v>0.11490683229813664</v>
      </c>
      <c r="AC9" s="25">
        <f t="shared" si="16"/>
        <v>-0.38741721854304634</v>
      </c>
      <c r="AD9" s="27">
        <f t="shared" si="17"/>
        <v>7.5117370892018781E-2</v>
      </c>
    </row>
    <row r="10" spans="1:30" x14ac:dyDescent="0.3">
      <c r="A10" s="61" t="s">
        <v>100</v>
      </c>
      <c r="B10" s="62">
        <v>1085</v>
      </c>
      <c r="C10" s="62">
        <v>1213</v>
      </c>
      <c r="D10" s="44">
        <f t="shared" si="4"/>
        <v>128</v>
      </c>
      <c r="E10" s="70">
        <f t="shared" si="5"/>
        <v>0.11797235023041475</v>
      </c>
      <c r="F10" s="90"/>
      <c r="G10" s="81">
        <v>91</v>
      </c>
      <c r="H10" s="81">
        <v>275</v>
      </c>
      <c r="I10" s="81">
        <v>153</v>
      </c>
      <c r="J10" s="81">
        <v>162</v>
      </c>
      <c r="K10" s="81">
        <v>229</v>
      </c>
      <c r="L10" s="81">
        <v>175</v>
      </c>
      <c r="M10" s="87">
        <v>113</v>
      </c>
      <c r="N10" s="87">
        <v>228</v>
      </c>
      <c r="O10" s="87">
        <v>144</v>
      </c>
      <c r="P10" s="87">
        <v>216</v>
      </c>
      <c r="Q10" s="87">
        <v>179</v>
      </c>
      <c r="R10" s="87">
        <v>333</v>
      </c>
      <c r="S10" s="102">
        <f t="shared" si="6"/>
        <v>22</v>
      </c>
      <c r="T10" s="102">
        <f t="shared" si="7"/>
        <v>-47</v>
      </c>
      <c r="U10" s="102">
        <f t="shared" si="8"/>
        <v>-9</v>
      </c>
      <c r="V10" s="102">
        <f t="shared" si="9"/>
        <v>54</v>
      </c>
      <c r="W10" s="102">
        <f t="shared" si="10"/>
        <v>-50</v>
      </c>
      <c r="X10" s="102">
        <f t="shared" si="11"/>
        <v>158</v>
      </c>
      <c r="Y10" s="25">
        <f t="shared" si="12"/>
        <v>0.24175824175824176</v>
      </c>
      <c r="Z10" s="27">
        <f t="shared" si="13"/>
        <v>-0.1709090909090909</v>
      </c>
      <c r="AA10" s="25">
        <f t="shared" si="14"/>
        <v>-5.8823529411764705E-2</v>
      </c>
      <c r="AB10" s="25">
        <f t="shared" si="15"/>
        <v>0.33333333333333331</v>
      </c>
      <c r="AC10" s="25">
        <f t="shared" si="16"/>
        <v>-0.2183406113537118</v>
      </c>
      <c r="AD10" s="27">
        <f t="shared" si="17"/>
        <v>0.9028571428571428</v>
      </c>
    </row>
    <row r="11" spans="1:30" x14ac:dyDescent="0.3">
      <c r="A11" s="61" t="s">
        <v>86</v>
      </c>
      <c r="B11" s="62">
        <v>985</v>
      </c>
      <c r="C11" s="62">
        <v>1192</v>
      </c>
      <c r="D11" s="44">
        <f t="shared" si="4"/>
        <v>207</v>
      </c>
      <c r="E11" s="70">
        <f t="shared" si="5"/>
        <v>0.2101522842639594</v>
      </c>
      <c r="F11" s="90"/>
      <c r="G11" s="81">
        <v>91</v>
      </c>
      <c r="H11" s="81">
        <v>275</v>
      </c>
      <c r="I11" s="81">
        <v>131</v>
      </c>
      <c r="J11" s="81">
        <v>162</v>
      </c>
      <c r="K11" s="81">
        <v>154</v>
      </c>
      <c r="L11" s="81">
        <v>172</v>
      </c>
      <c r="M11" s="87">
        <v>113</v>
      </c>
      <c r="N11" s="87">
        <v>228</v>
      </c>
      <c r="O11" s="87">
        <v>144</v>
      </c>
      <c r="P11" s="87">
        <v>209</v>
      </c>
      <c r="Q11" s="87">
        <v>179</v>
      </c>
      <c r="R11" s="87">
        <v>319</v>
      </c>
      <c r="S11" s="102">
        <f t="shared" si="6"/>
        <v>22</v>
      </c>
      <c r="T11" s="102">
        <f t="shared" si="7"/>
        <v>-47</v>
      </c>
      <c r="U11" s="102">
        <f t="shared" si="8"/>
        <v>13</v>
      </c>
      <c r="V11" s="102">
        <f t="shared" si="9"/>
        <v>47</v>
      </c>
      <c r="W11" s="102">
        <f t="shared" si="10"/>
        <v>25</v>
      </c>
      <c r="X11" s="102">
        <f t="shared" si="11"/>
        <v>147</v>
      </c>
      <c r="Y11" s="25">
        <f t="shared" si="12"/>
        <v>0.24175824175824176</v>
      </c>
      <c r="Z11" s="27">
        <f t="shared" si="13"/>
        <v>-0.1709090909090909</v>
      </c>
      <c r="AA11" s="25">
        <f t="shared" si="14"/>
        <v>9.9236641221374045E-2</v>
      </c>
      <c r="AB11" s="25">
        <f t="shared" si="15"/>
        <v>0.29012345679012347</v>
      </c>
      <c r="AC11" s="25">
        <f t="shared" si="16"/>
        <v>0.16233766233766234</v>
      </c>
      <c r="AD11" s="27">
        <f t="shared" si="17"/>
        <v>0.85465116279069764</v>
      </c>
    </row>
    <row r="12" spans="1:30" x14ac:dyDescent="0.3">
      <c r="A12" s="61" t="s">
        <v>91</v>
      </c>
      <c r="B12" s="62">
        <v>537</v>
      </c>
      <c r="C12" s="62">
        <v>757</v>
      </c>
      <c r="D12" s="44">
        <f t="shared" si="4"/>
        <v>220</v>
      </c>
      <c r="E12" s="70">
        <f t="shared" si="5"/>
        <v>0.40968342644320299</v>
      </c>
      <c r="F12" s="90"/>
      <c r="G12" s="81">
        <v>36</v>
      </c>
      <c r="H12" s="81">
        <v>85</v>
      </c>
      <c r="I12" s="81">
        <v>41</v>
      </c>
      <c r="J12" s="81">
        <v>174</v>
      </c>
      <c r="K12" s="81">
        <v>127</v>
      </c>
      <c r="L12" s="81">
        <v>74</v>
      </c>
      <c r="M12" s="87">
        <v>66</v>
      </c>
      <c r="N12" s="87">
        <v>29</v>
      </c>
      <c r="O12" s="87">
        <v>106</v>
      </c>
      <c r="P12" s="87">
        <v>167</v>
      </c>
      <c r="Q12" s="87">
        <v>187</v>
      </c>
      <c r="R12" s="87">
        <v>202</v>
      </c>
      <c r="S12" s="102">
        <f t="shared" si="6"/>
        <v>30</v>
      </c>
      <c r="T12" s="102">
        <f t="shared" si="7"/>
        <v>-56</v>
      </c>
      <c r="U12" s="102">
        <f t="shared" si="8"/>
        <v>65</v>
      </c>
      <c r="V12" s="102">
        <f t="shared" si="9"/>
        <v>-7</v>
      </c>
      <c r="W12" s="102">
        <f t="shared" si="10"/>
        <v>60</v>
      </c>
      <c r="X12" s="102">
        <f t="shared" si="11"/>
        <v>128</v>
      </c>
      <c r="Y12" s="25">
        <f t="shared" si="12"/>
        <v>0.83333333333333337</v>
      </c>
      <c r="Z12" s="27">
        <f t="shared" si="13"/>
        <v>-0.6588235294117647</v>
      </c>
      <c r="AA12" s="25">
        <f t="shared" si="14"/>
        <v>1.5853658536585367</v>
      </c>
      <c r="AB12" s="25">
        <f t="shared" si="15"/>
        <v>-4.0229885057471264E-2</v>
      </c>
      <c r="AC12" s="25">
        <f t="shared" si="16"/>
        <v>0.47244094488188976</v>
      </c>
      <c r="AD12" s="27">
        <f t="shared" si="17"/>
        <v>1.7297297297297298</v>
      </c>
    </row>
    <row r="13" spans="1:30" x14ac:dyDescent="0.3">
      <c r="A13" s="61" t="s">
        <v>89</v>
      </c>
      <c r="B13" s="62">
        <v>276</v>
      </c>
      <c r="C13" s="62">
        <v>675</v>
      </c>
      <c r="D13" s="44">
        <f t="shared" si="4"/>
        <v>399</v>
      </c>
      <c r="E13" s="70">
        <f t="shared" si="5"/>
        <v>1.4456521739130435</v>
      </c>
      <c r="F13" s="90"/>
      <c r="G13" s="81">
        <v>2</v>
      </c>
      <c r="H13" s="81">
        <v>24</v>
      </c>
      <c r="I13" s="81">
        <v>13</v>
      </c>
      <c r="J13" s="81">
        <v>31</v>
      </c>
      <c r="K13" s="81">
        <v>130</v>
      </c>
      <c r="L13" s="81">
        <v>76</v>
      </c>
      <c r="M13" s="87">
        <v>71</v>
      </c>
      <c r="N13" s="87">
        <v>98</v>
      </c>
      <c r="O13" s="87">
        <v>73</v>
      </c>
      <c r="P13" s="87">
        <v>53</v>
      </c>
      <c r="Q13" s="87">
        <v>103</v>
      </c>
      <c r="R13" s="87">
        <v>277</v>
      </c>
      <c r="S13" s="102">
        <f t="shared" si="6"/>
        <v>69</v>
      </c>
      <c r="T13" s="102">
        <f t="shared" si="7"/>
        <v>74</v>
      </c>
      <c r="U13" s="102">
        <f t="shared" si="8"/>
        <v>60</v>
      </c>
      <c r="V13" s="102">
        <f t="shared" si="9"/>
        <v>22</v>
      </c>
      <c r="W13" s="102">
        <f t="shared" si="10"/>
        <v>-27</v>
      </c>
      <c r="X13" s="102">
        <f t="shared" si="11"/>
        <v>201</v>
      </c>
      <c r="Y13" s="25">
        <f t="shared" si="12"/>
        <v>34.5</v>
      </c>
      <c r="Z13" s="27">
        <f t="shared" si="13"/>
        <v>3.0833333333333335</v>
      </c>
      <c r="AA13" s="25">
        <f t="shared" si="14"/>
        <v>4.615384615384615</v>
      </c>
      <c r="AB13" s="25">
        <f t="shared" si="15"/>
        <v>0.70967741935483875</v>
      </c>
      <c r="AC13" s="25">
        <f t="shared" si="16"/>
        <v>-0.2076923076923077</v>
      </c>
      <c r="AD13" s="27">
        <f t="shared" si="17"/>
        <v>2.6447368421052633</v>
      </c>
    </row>
    <row r="14" spans="1:30" x14ac:dyDescent="0.3">
      <c r="A14" s="61" t="s">
        <v>101</v>
      </c>
      <c r="B14" s="62">
        <v>329</v>
      </c>
      <c r="C14" s="62">
        <v>563</v>
      </c>
      <c r="D14" s="44">
        <f t="shared" si="4"/>
        <v>234</v>
      </c>
      <c r="E14" s="70">
        <f t="shared" si="5"/>
        <v>0.71124620060790278</v>
      </c>
      <c r="F14" s="90"/>
      <c r="G14" s="81">
        <v>5</v>
      </c>
      <c r="H14" s="81">
        <v>171</v>
      </c>
      <c r="I14" s="81">
        <v>111</v>
      </c>
      <c r="J14" s="81">
        <v>2</v>
      </c>
      <c r="K14" s="81">
        <v>3</v>
      </c>
      <c r="L14" s="81">
        <v>37</v>
      </c>
      <c r="M14" s="87">
        <v>365</v>
      </c>
      <c r="N14" s="87">
        <v>73</v>
      </c>
      <c r="O14" s="87">
        <v>37</v>
      </c>
      <c r="P14" s="87">
        <v>23</v>
      </c>
      <c r="Q14" s="87">
        <v>18</v>
      </c>
      <c r="R14" s="87">
        <v>47</v>
      </c>
      <c r="S14" s="102">
        <f t="shared" si="6"/>
        <v>360</v>
      </c>
      <c r="T14" s="102">
        <f t="shared" si="7"/>
        <v>-98</v>
      </c>
      <c r="U14" s="102">
        <f t="shared" si="8"/>
        <v>-74</v>
      </c>
      <c r="V14" s="102">
        <f t="shared" si="9"/>
        <v>21</v>
      </c>
      <c r="W14" s="102">
        <f t="shared" si="10"/>
        <v>15</v>
      </c>
      <c r="X14" s="102">
        <f t="shared" si="11"/>
        <v>10</v>
      </c>
      <c r="Y14" s="25">
        <f t="shared" si="12"/>
        <v>72</v>
      </c>
      <c r="Z14" s="27">
        <f t="shared" si="13"/>
        <v>-0.57309941520467833</v>
      </c>
      <c r="AA14" s="25">
        <f t="shared" si="14"/>
        <v>-0.66666666666666663</v>
      </c>
      <c r="AB14" s="25">
        <f t="shared" si="15"/>
        <v>10.5</v>
      </c>
      <c r="AC14" s="25">
        <f t="shared" si="16"/>
        <v>5</v>
      </c>
      <c r="AD14" s="27">
        <f t="shared" si="17"/>
        <v>0.27027027027027029</v>
      </c>
    </row>
    <row r="15" spans="1:30" x14ac:dyDescent="0.3">
      <c r="A15" s="61" t="s">
        <v>95</v>
      </c>
      <c r="B15" s="62">
        <v>216</v>
      </c>
      <c r="C15" s="62">
        <v>111</v>
      </c>
      <c r="D15" s="44">
        <f t="shared" si="4"/>
        <v>-105</v>
      </c>
      <c r="E15" s="70">
        <f t="shared" si="5"/>
        <v>-0.4861111111111111</v>
      </c>
      <c r="F15" s="90"/>
      <c r="G15" s="81">
        <v>0</v>
      </c>
      <c r="H15" s="81">
        <v>10</v>
      </c>
      <c r="I15" s="81">
        <v>119</v>
      </c>
      <c r="J15" s="81">
        <v>19</v>
      </c>
      <c r="K15" s="81">
        <v>15</v>
      </c>
      <c r="L15" s="81">
        <v>53</v>
      </c>
      <c r="M15" s="87">
        <v>9</v>
      </c>
      <c r="N15" s="87">
        <v>3</v>
      </c>
      <c r="O15" s="87">
        <v>15</v>
      </c>
      <c r="P15" s="87">
        <v>9</v>
      </c>
      <c r="Q15" s="87">
        <v>60</v>
      </c>
      <c r="R15" s="87">
        <v>15</v>
      </c>
      <c r="S15" s="102">
        <f t="shared" si="6"/>
        <v>9</v>
      </c>
      <c r="T15" s="102">
        <f t="shared" si="7"/>
        <v>-7</v>
      </c>
      <c r="U15" s="102">
        <f t="shared" si="8"/>
        <v>-104</v>
      </c>
      <c r="V15" s="102">
        <f t="shared" si="9"/>
        <v>-10</v>
      </c>
      <c r="W15" s="102">
        <f t="shared" si="10"/>
        <v>45</v>
      </c>
      <c r="X15" s="102">
        <f t="shared" si="11"/>
        <v>-38</v>
      </c>
      <c r="Y15" s="25" t="e">
        <f t="shared" si="12"/>
        <v>#DIV/0!</v>
      </c>
      <c r="Z15" s="27">
        <f t="shared" si="13"/>
        <v>-0.7</v>
      </c>
      <c r="AA15" s="25">
        <f t="shared" si="14"/>
        <v>-0.87394957983193278</v>
      </c>
      <c r="AB15" s="25">
        <f t="shared" si="15"/>
        <v>-0.52631578947368418</v>
      </c>
      <c r="AC15" s="25">
        <f t="shared" si="16"/>
        <v>3</v>
      </c>
      <c r="AD15" s="27">
        <f t="shared" si="17"/>
        <v>-0.71698113207547165</v>
      </c>
    </row>
    <row r="16" spans="1:30" x14ac:dyDescent="0.3">
      <c r="A16" s="61" t="s">
        <v>94</v>
      </c>
      <c r="B16" s="62">
        <v>121</v>
      </c>
      <c r="C16" s="62">
        <v>90</v>
      </c>
      <c r="D16" s="44">
        <f t="shared" si="4"/>
        <v>-31</v>
      </c>
      <c r="E16" s="70">
        <f t="shared" si="5"/>
        <v>-0.256198347107438</v>
      </c>
      <c r="F16" s="90"/>
      <c r="G16" s="81">
        <v>19</v>
      </c>
      <c r="H16" s="81">
        <v>13</v>
      </c>
      <c r="I16" s="81">
        <v>17</v>
      </c>
      <c r="J16" s="81">
        <v>10</v>
      </c>
      <c r="K16" s="81">
        <v>45</v>
      </c>
      <c r="L16" s="81">
        <v>17</v>
      </c>
      <c r="M16" s="87">
        <v>9</v>
      </c>
      <c r="N16" s="87">
        <v>17</v>
      </c>
      <c r="O16" s="87">
        <v>0</v>
      </c>
      <c r="P16" s="87">
        <v>29</v>
      </c>
      <c r="Q16" s="87">
        <v>29</v>
      </c>
      <c r="R16" s="87">
        <v>6</v>
      </c>
      <c r="S16" s="102">
        <f t="shared" si="6"/>
        <v>-10</v>
      </c>
      <c r="T16" s="102">
        <f t="shared" si="7"/>
        <v>4</v>
      </c>
      <c r="U16" s="102">
        <f t="shared" si="8"/>
        <v>-17</v>
      </c>
      <c r="V16" s="102">
        <f t="shared" si="9"/>
        <v>19</v>
      </c>
      <c r="W16" s="102">
        <f t="shared" si="10"/>
        <v>-16</v>
      </c>
      <c r="X16" s="102">
        <f t="shared" si="11"/>
        <v>-11</v>
      </c>
      <c r="Y16" s="25">
        <f t="shared" si="12"/>
        <v>-0.52631578947368418</v>
      </c>
      <c r="Z16" s="27">
        <f t="shared" si="13"/>
        <v>0.30769230769230771</v>
      </c>
      <c r="AA16" s="25">
        <f t="shared" si="14"/>
        <v>-1</v>
      </c>
      <c r="AB16" s="25">
        <f t="shared" si="15"/>
        <v>1.9</v>
      </c>
      <c r="AC16" s="25">
        <f t="shared" si="16"/>
        <v>-0.35555555555555557</v>
      </c>
      <c r="AD16" s="27">
        <f t="shared" si="17"/>
        <v>-0.6470588235294118</v>
      </c>
    </row>
    <row r="17" spans="1:30" x14ac:dyDescent="0.3">
      <c r="A17" s="61" t="s">
        <v>99</v>
      </c>
      <c r="B17" s="62">
        <v>101</v>
      </c>
      <c r="C17" s="62">
        <v>79</v>
      </c>
      <c r="D17" s="44">
        <f t="shared" si="4"/>
        <v>-22</v>
      </c>
      <c r="E17" s="70">
        <f t="shared" si="5"/>
        <v>-0.21782178217821782</v>
      </c>
      <c r="F17" s="90"/>
      <c r="G17" s="81">
        <v>17</v>
      </c>
      <c r="H17" s="81">
        <v>0</v>
      </c>
      <c r="I17" s="81">
        <v>9</v>
      </c>
      <c r="J17" s="81">
        <v>0</v>
      </c>
      <c r="K17" s="81">
        <v>33</v>
      </c>
      <c r="L17" s="81">
        <v>42</v>
      </c>
      <c r="M17" s="87">
        <v>3</v>
      </c>
      <c r="N17" s="87">
        <v>10</v>
      </c>
      <c r="O17" s="87">
        <v>8</v>
      </c>
      <c r="P17" s="87">
        <v>10</v>
      </c>
      <c r="Q17" s="87">
        <v>13</v>
      </c>
      <c r="R17" s="87">
        <v>35</v>
      </c>
      <c r="S17" s="102">
        <f t="shared" si="6"/>
        <v>-14</v>
      </c>
      <c r="T17" s="102">
        <f t="shared" si="7"/>
        <v>10</v>
      </c>
      <c r="U17" s="102">
        <f t="shared" si="8"/>
        <v>-1</v>
      </c>
      <c r="V17" s="102">
        <f t="shared" si="9"/>
        <v>10</v>
      </c>
      <c r="W17" s="102">
        <f t="shared" si="10"/>
        <v>-20</v>
      </c>
      <c r="X17" s="102">
        <f t="shared" si="11"/>
        <v>-7</v>
      </c>
      <c r="Y17" s="25">
        <f t="shared" si="12"/>
        <v>-0.82352941176470584</v>
      </c>
      <c r="Z17" s="27" t="e">
        <f t="shared" si="13"/>
        <v>#DIV/0!</v>
      </c>
      <c r="AA17" s="25">
        <f t="shared" si="14"/>
        <v>-0.1111111111111111</v>
      </c>
      <c r="AB17" s="25" t="e">
        <f t="shared" si="15"/>
        <v>#DIV/0!</v>
      </c>
      <c r="AC17" s="25">
        <f t="shared" si="16"/>
        <v>-0.60606060606060608</v>
      </c>
      <c r="AD17" s="27">
        <f t="shared" si="17"/>
        <v>-0.16666666666666666</v>
      </c>
    </row>
    <row r="18" spans="1:30" x14ac:dyDescent="0.3">
      <c r="A18" s="61" t="s">
        <v>102</v>
      </c>
      <c r="B18" s="62">
        <v>186</v>
      </c>
      <c r="C18" s="62">
        <v>61</v>
      </c>
      <c r="D18" s="44">
        <f t="shared" si="4"/>
        <v>-125</v>
      </c>
      <c r="E18" s="70">
        <f t="shared" si="5"/>
        <v>-0.67204301075268813</v>
      </c>
      <c r="F18" s="90"/>
      <c r="G18" s="81">
        <v>5</v>
      </c>
      <c r="H18" s="81">
        <v>7</v>
      </c>
      <c r="I18" s="81">
        <v>15</v>
      </c>
      <c r="J18" s="81">
        <v>18</v>
      </c>
      <c r="K18" s="81">
        <v>18</v>
      </c>
      <c r="L18" s="81">
        <v>123</v>
      </c>
      <c r="M18" s="87">
        <v>5</v>
      </c>
      <c r="N18" s="87">
        <v>7</v>
      </c>
      <c r="O18" s="87">
        <v>8</v>
      </c>
      <c r="P18" s="87">
        <v>9</v>
      </c>
      <c r="Q18" s="87">
        <v>23</v>
      </c>
      <c r="R18" s="87">
        <v>9</v>
      </c>
      <c r="S18" s="102">
        <f t="shared" si="6"/>
        <v>0</v>
      </c>
      <c r="T18" s="102">
        <f t="shared" si="7"/>
        <v>0</v>
      </c>
      <c r="U18" s="102">
        <f t="shared" si="8"/>
        <v>-7</v>
      </c>
      <c r="V18" s="102">
        <f t="shared" si="9"/>
        <v>-9</v>
      </c>
      <c r="W18" s="102">
        <f t="shared" si="10"/>
        <v>5</v>
      </c>
      <c r="X18" s="102">
        <f t="shared" si="11"/>
        <v>-114</v>
      </c>
      <c r="Y18" s="25">
        <f t="shared" si="12"/>
        <v>0</v>
      </c>
      <c r="Z18" s="27">
        <f t="shared" si="13"/>
        <v>0</v>
      </c>
      <c r="AA18" s="25">
        <f t="shared" si="14"/>
        <v>-0.46666666666666667</v>
      </c>
      <c r="AB18" s="25">
        <f t="shared" si="15"/>
        <v>-0.5</v>
      </c>
      <c r="AC18" s="25">
        <f t="shared" si="16"/>
        <v>0.27777777777777779</v>
      </c>
      <c r="AD18" s="27">
        <f t="shared" si="17"/>
        <v>-0.92682926829268297</v>
      </c>
    </row>
    <row r="19" spans="1:30" x14ac:dyDescent="0.3">
      <c r="A19" s="61" t="s">
        <v>103</v>
      </c>
      <c r="B19" s="62">
        <v>34</v>
      </c>
      <c r="C19" s="62">
        <v>52</v>
      </c>
      <c r="D19" s="44">
        <f t="shared" si="4"/>
        <v>18</v>
      </c>
      <c r="E19" s="70">
        <f t="shared" si="5"/>
        <v>0.52941176470588236</v>
      </c>
      <c r="F19" s="90"/>
      <c r="G19" s="81">
        <v>0</v>
      </c>
      <c r="H19" s="81">
        <v>6</v>
      </c>
      <c r="I19" s="81">
        <v>0</v>
      </c>
      <c r="J19" s="81">
        <v>5</v>
      </c>
      <c r="K19" s="81">
        <v>8</v>
      </c>
      <c r="L19" s="81">
        <v>15</v>
      </c>
      <c r="M19" s="87">
        <v>0</v>
      </c>
      <c r="N19" s="87">
        <v>0</v>
      </c>
      <c r="O19" s="87">
        <v>16</v>
      </c>
      <c r="P19" s="87">
        <v>14</v>
      </c>
      <c r="Q19" s="87">
        <v>17</v>
      </c>
      <c r="R19" s="87">
        <v>5</v>
      </c>
      <c r="S19" s="102">
        <f t="shared" si="6"/>
        <v>0</v>
      </c>
      <c r="T19" s="102">
        <f t="shared" si="7"/>
        <v>-6</v>
      </c>
      <c r="U19" s="102">
        <f t="shared" si="8"/>
        <v>16</v>
      </c>
      <c r="V19" s="102">
        <f t="shared" si="9"/>
        <v>9</v>
      </c>
      <c r="W19" s="102">
        <f t="shared" si="10"/>
        <v>9</v>
      </c>
      <c r="X19" s="102">
        <f t="shared" si="11"/>
        <v>-10</v>
      </c>
      <c r="Y19" s="25" t="e">
        <f t="shared" si="12"/>
        <v>#DIV/0!</v>
      </c>
      <c r="Z19" s="27">
        <f t="shared" si="13"/>
        <v>-1</v>
      </c>
      <c r="AA19" s="25" t="e">
        <f t="shared" si="14"/>
        <v>#DIV/0!</v>
      </c>
      <c r="AB19" s="25">
        <f t="shared" si="15"/>
        <v>1.8</v>
      </c>
      <c r="AC19" s="25">
        <f t="shared" si="16"/>
        <v>1.125</v>
      </c>
      <c r="AD19" s="27">
        <f t="shared" si="17"/>
        <v>-0.66666666666666663</v>
      </c>
    </row>
    <row r="20" spans="1:30" x14ac:dyDescent="0.3">
      <c r="A20" s="61" t="s">
        <v>90</v>
      </c>
      <c r="B20" s="62">
        <v>21</v>
      </c>
      <c r="C20" s="62">
        <v>22</v>
      </c>
      <c r="D20" s="44">
        <f t="shared" si="4"/>
        <v>1</v>
      </c>
      <c r="E20" s="70">
        <f t="shared" si="5"/>
        <v>4.7619047619047616E-2</v>
      </c>
      <c r="F20" s="90"/>
      <c r="G20" s="81">
        <v>0</v>
      </c>
      <c r="H20" s="81">
        <v>10</v>
      </c>
      <c r="I20" s="81">
        <v>7</v>
      </c>
      <c r="J20" s="81">
        <v>2</v>
      </c>
      <c r="K20" s="81">
        <v>2</v>
      </c>
      <c r="L20" s="81">
        <v>0</v>
      </c>
      <c r="M20" s="87">
        <v>0</v>
      </c>
      <c r="N20" s="87">
        <v>10</v>
      </c>
      <c r="O20" s="87">
        <v>1</v>
      </c>
      <c r="P20" s="87">
        <v>0</v>
      </c>
      <c r="Q20" s="87">
        <v>6</v>
      </c>
      <c r="R20" s="87">
        <v>5</v>
      </c>
      <c r="S20" s="102">
        <f t="shared" si="6"/>
        <v>0</v>
      </c>
      <c r="T20" s="102">
        <f t="shared" si="7"/>
        <v>0</v>
      </c>
      <c r="U20" s="102">
        <f t="shared" si="8"/>
        <v>-6</v>
      </c>
      <c r="V20" s="102">
        <f t="shared" si="9"/>
        <v>-2</v>
      </c>
      <c r="W20" s="102">
        <f t="shared" si="10"/>
        <v>4</v>
      </c>
      <c r="X20" s="102">
        <f t="shared" si="11"/>
        <v>5</v>
      </c>
      <c r="Y20" s="25" t="e">
        <f t="shared" si="12"/>
        <v>#DIV/0!</v>
      </c>
      <c r="Z20" s="27">
        <f t="shared" si="13"/>
        <v>0</v>
      </c>
      <c r="AA20" s="25">
        <f t="shared" si="14"/>
        <v>-0.8571428571428571</v>
      </c>
      <c r="AB20" s="25">
        <f t="shared" si="15"/>
        <v>-1</v>
      </c>
      <c r="AC20" s="25">
        <f t="shared" si="16"/>
        <v>2</v>
      </c>
      <c r="AD20" s="27" t="e">
        <f t="shared" si="17"/>
        <v>#DIV/0!</v>
      </c>
    </row>
    <row r="21" spans="1:30" x14ac:dyDescent="0.3">
      <c r="A21" s="61" t="s">
        <v>96</v>
      </c>
      <c r="B21" s="62">
        <v>9</v>
      </c>
      <c r="C21" s="62">
        <v>18</v>
      </c>
      <c r="D21" s="44">
        <f t="shared" si="4"/>
        <v>9</v>
      </c>
      <c r="E21" s="70">
        <f t="shared" si="5"/>
        <v>1</v>
      </c>
      <c r="F21" s="90"/>
      <c r="G21" s="81">
        <v>0</v>
      </c>
      <c r="H21" s="81">
        <v>2</v>
      </c>
      <c r="I21" s="81">
        <v>0</v>
      </c>
      <c r="J21" s="81">
        <v>0</v>
      </c>
      <c r="K21" s="81">
        <v>0</v>
      </c>
      <c r="L21" s="81">
        <v>7</v>
      </c>
      <c r="M21" s="87">
        <v>8</v>
      </c>
      <c r="N21" s="87">
        <v>0</v>
      </c>
      <c r="O21" s="87">
        <v>2</v>
      </c>
      <c r="P21" s="87">
        <v>0</v>
      </c>
      <c r="Q21" s="87">
        <v>2</v>
      </c>
      <c r="R21" s="87">
        <v>6</v>
      </c>
      <c r="S21" s="102">
        <f t="shared" si="6"/>
        <v>8</v>
      </c>
      <c r="T21" s="102">
        <f t="shared" si="7"/>
        <v>-2</v>
      </c>
      <c r="U21" s="102">
        <f t="shared" si="8"/>
        <v>2</v>
      </c>
      <c r="V21" s="102">
        <f t="shared" si="9"/>
        <v>0</v>
      </c>
      <c r="W21" s="102">
        <f t="shared" si="10"/>
        <v>2</v>
      </c>
      <c r="X21" s="102">
        <f t="shared" si="11"/>
        <v>-1</v>
      </c>
      <c r="Y21" s="25" t="e">
        <f t="shared" si="12"/>
        <v>#DIV/0!</v>
      </c>
      <c r="Z21" s="27">
        <f t="shared" si="13"/>
        <v>-1</v>
      </c>
      <c r="AA21" s="25" t="e">
        <f t="shared" si="14"/>
        <v>#DIV/0!</v>
      </c>
      <c r="AB21" s="25" t="e">
        <f t="shared" si="15"/>
        <v>#DIV/0!</v>
      </c>
      <c r="AC21" s="25" t="e">
        <f t="shared" si="16"/>
        <v>#DIV/0!</v>
      </c>
      <c r="AD21" s="27">
        <f t="shared" si="17"/>
        <v>-0.14285714285714285</v>
      </c>
    </row>
    <row r="22" spans="1:30" x14ac:dyDescent="0.3">
      <c r="A22" s="61" t="s">
        <v>92</v>
      </c>
      <c r="B22" s="62">
        <v>57</v>
      </c>
      <c r="C22" s="62">
        <v>13</v>
      </c>
      <c r="D22" s="44">
        <f t="shared" si="4"/>
        <v>-44</v>
      </c>
      <c r="E22" s="70">
        <f t="shared" si="5"/>
        <v>-0.77192982456140347</v>
      </c>
      <c r="F22" s="90"/>
      <c r="G22" s="81">
        <v>0</v>
      </c>
      <c r="H22" s="81">
        <v>0</v>
      </c>
      <c r="I22" s="81">
        <v>0</v>
      </c>
      <c r="J22" s="81">
        <v>25</v>
      </c>
      <c r="K22" s="81">
        <v>32</v>
      </c>
      <c r="L22" s="81">
        <v>0</v>
      </c>
      <c r="M22" s="87">
        <v>0</v>
      </c>
      <c r="N22" s="87">
        <v>0</v>
      </c>
      <c r="O22" s="87">
        <v>0</v>
      </c>
      <c r="P22" s="87">
        <v>13</v>
      </c>
      <c r="Q22" s="87">
        <v>0</v>
      </c>
      <c r="R22" s="87">
        <v>0</v>
      </c>
      <c r="S22" s="102">
        <f t="shared" si="6"/>
        <v>0</v>
      </c>
      <c r="T22" s="102">
        <f t="shared" si="7"/>
        <v>0</v>
      </c>
      <c r="U22" s="102">
        <f t="shared" si="8"/>
        <v>0</v>
      </c>
      <c r="V22" s="102">
        <f t="shared" si="9"/>
        <v>-12</v>
      </c>
      <c r="W22" s="102">
        <f t="shared" si="10"/>
        <v>-32</v>
      </c>
      <c r="X22" s="102">
        <f t="shared" si="11"/>
        <v>0</v>
      </c>
      <c r="Y22" s="25" t="e">
        <f t="shared" si="12"/>
        <v>#DIV/0!</v>
      </c>
      <c r="Z22" s="27" t="e">
        <f t="shared" si="13"/>
        <v>#DIV/0!</v>
      </c>
      <c r="AA22" s="25" t="e">
        <f t="shared" si="14"/>
        <v>#DIV/0!</v>
      </c>
      <c r="AB22" s="25">
        <f t="shared" si="15"/>
        <v>-0.48</v>
      </c>
      <c r="AC22" s="25">
        <f t="shared" si="16"/>
        <v>-1</v>
      </c>
      <c r="AD22" s="27" t="e">
        <f t="shared" si="17"/>
        <v>#DIV/0!</v>
      </c>
    </row>
    <row r="23" spans="1:30" x14ac:dyDescent="0.3">
      <c r="A23" s="61" t="s">
        <v>93</v>
      </c>
      <c r="B23" s="62">
        <v>9</v>
      </c>
      <c r="C23" s="62">
        <v>1</v>
      </c>
      <c r="D23" s="44">
        <f t="shared" si="4"/>
        <v>-8</v>
      </c>
      <c r="E23" s="70">
        <f t="shared" si="5"/>
        <v>-0.88888888888888884</v>
      </c>
      <c r="F23" s="90"/>
      <c r="G23" s="81">
        <v>1</v>
      </c>
      <c r="H23" s="81">
        <v>0</v>
      </c>
      <c r="I23" s="81">
        <v>7</v>
      </c>
      <c r="J23" s="81">
        <v>0</v>
      </c>
      <c r="K23" s="81">
        <v>1</v>
      </c>
      <c r="L23" s="81">
        <v>0</v>
      </c>
      <c r="M23" s="87">
        <v>0</v>
      </c>
      <c r="N23" s="87">
        <v>0</v>
      </c>
      <c r="O23" s="87">
        <v>0</v>
      </c>
      <c r="P23" s="87">
        <v>0</v>
      </c>
      <c r="Q23" s="87">
        <v>1</v>
      </c>
      <c r="R23" s="87">
        <v>0</v>
      </c>
      <c r="S23" s="102">
        <f t="shared" si="6"/>
        <v>-1</v>
      </c>
      <c r="T23" s="102">
        <f t="shared" si="7"/>
        <v>0</v>
      </c>
      <c r="U23" s="102">
        <f t="shared" si="8"/>
        <v>-7</v>
      </c>
      <c r="V23" s="102">
        <f t="shared" si="9"/>
        <v>0</v>
      </c>
      <c r="W23" s="102">
        <f t="shared" si="10"/>
        <v>0</v>
      </c>
      <c r="X23" s="102">
        <f t="shared" si="11"/>
        <v>0</v>
      </c>
      <c r="Y23" s="25">
        <f t="shared" si="12"/>
        <v>-1</v>
      </c>
      <c r="Z23" s="27" t="e">
        <f t="shared" si="13"/>
        <v>#DIV/0!</v>
      </c>
      <c r="AA23" s="25">
        <f t="shared" si="14"/>
        <v>-1</v>
      </c>
      <c r="AB23" s="25" t="e">
        <f t="shared" si="15"/>
        <v>#DIV/0!</v>
      </c>
      <c r="AC23" s="25">
        <f t="shared" si="16"/>
        <v>0</v>
      </c>
      <c r="AD23" s="27" t="e">
        <f t="shared" si="17"/>
        <v>#DIV/0!</v>
      </c>
    </row>
    <row r="24" spans="1:30" x14ac:dyDescent="0.3">
      <c r="A24" s="61" t="s">
        <v>98</v>
      </c>
      <c r="B24" s="62">
        <v>6</v>
      </c>
      <c r="C24" s="62">
        <v>0</v>
      </c>
      <c r="D24" s="44">
        <f t="shared" si="4"/>
        <v>-6</v>
      </c>
      <c r="E24" s="70">
        <f t="shared" si="5"/>
        <v>-1</v>
      </c>
      <c r="F24" s="90"/>
      <c r="G24" s="81">
        <v>0</v>
      </c>
      <c r="H24" s="81">
        <v>0</v>
      </c>
      <c r="I24" s="81">
        <v>1</v>
      </c>
      <c r="J24" s="81">
        <v>0</v>
      </c>
      <c r="K24" s="81">
        <v>5</v>
      </c>
      <c r="L24" s="81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102">
        <f t="shared" si="6"/>
        <v>0</v>
      </c>
      <c r="T24" s="102">
        <f t="shared" si="7"/>
        <v>0</v>
      </c>
      <c r="U24" s="102">
        <f t="shared" si="8"/>
        <v>-1</v>
      </c>
      <c r="V24" s="102">
        <f t="shared" si="9"/>
        <v>0</v>
      </c>
      <c r="W24" s="102">
        <f t="shared" si="10"/>
        <v>-5</v>
      </c>
      <c r="X24" s="102">
        <f t="shared" si="11"/>
        <v>0</v>
      </c>
      <c r="Y24" s="25" t="e">
        <f t="shared" si="12"/>
        <v>#DIV/0!</v>
      </c>
      <c r="Z24" s="27" t="e">
        <f t="shared" si="13"/>
        <v>#DIV/0!</v>
      </c>
      <c r="AA24" s="25">
        <f t="shared" si="14"/>
        <v>-1</v>
      </c>
      <c r="AB24" s="25" t="e">
        <f t="shared" si="15"/>
        <v>#DIV/0!</v>
      </c>
      <c r="AC24" s="25">
        <f t="shared" si="16"/>
        <v>-1</v>
      </c>
      <c r="AD24" s="27" t="e">
        <f t="shared" si="17"/>
        <v>#DIV/0!</v>
      </c>
    </row>
    <row r="25" spans="1:30" x14ac:dyDescent="0.3">
      <c r="A25" s="75" t="s">
        <v>104</v>
      </c>
    </row>
    <row r="26" spans="1:30" x14ac:dyDescent="0.3">
      <c r="A26" s="60" t="s">
        <v>105</v>
      </c>
    </row>
    <row r="27" spans="1:30" x14ac:dyDescent="0.3">
      <c r="A27" s="60" t="s">
        <v>106</v>
      </c>
    </row>
    <row r="28" spans="1:30" x14ac:dyDescent="0.3">
      <c r="A28" s="76" t="s">
        <v>107</v>
      </c>
    </row>
  </sheetData>
  <sortState ref="A7:AE24">
    <sortCondition descending="1" ref="C7:C24"/>
  </sortState>
  <mergeCells count="3">
    <mergeCell ref="S3:X3"/>
    <mergeCell ref="Y3:AD3"/>
    <mergeCell ref="D4:E5"/>
  </mergeCells>
  <conditionalFormatting sqref="D7:E24 Y6:AD24 E6">
    <cfRule type="cellIs" dxfId="12" priority="9" operator="lessThan">
      <formula>0</formula>
    </cfRule>
  </conditionalFormatting>
  <conditionalFormatting sqref="D4:E5">
    <cfRule type="cellIs" dxfId="11" priority="7" operator="lessThan">
      <formula>0</formula>
    </cfRule>
  </conditionalFormatting>
  <conditionalFormatting sqref="D4">
    <cfRule type="cellIs" dxfId="10" priority="6" operator="lessThan">
      <formula>0</formula>
    </cfRule>
  </conditionalFormatting>
  <conditionalFormatting sqref="Y3 S3">
    <cfRule type="cellIs" dxfId="9" priority="4" operator="lessThan">
      <formula>0</formula>
    </cfRule>
  </conditionalFormatting>
  <conditionalFormatting sqref="Y3 S3">
    <cfRule type="cellIs" dxfId="8" priority="3" operator="lessThan">
      <formula>0</formula>
    </cfRule>
  </conditionalFormatting>
  <conditionalFormatting sqref="Y3 S3">
    <cfRule type="cellIs" dxfId="7" priority="2" operator="lessThan">
      <formula>0</formula>
    </cfRule>
  </conditionalFormatting>
  <conditionalFormatting sqref="D7:D24">
    <cfRule type="colorScale" priority="24">
      <colorScale>
        <cfvo type="min"/>
        <cfvo type="max"/>
        <color rgb="FFFFEF9C"/>
        <color rgb="FF63BE7B"/>
      </colorScale>
    </cfRule>
  </conditionalFormatting>
  <conditionalFormatting sqref="C3:D3">
    <cfRule type="cellIs" dxfId="6" priority="1" operator="lessThan">
      <formula>0</formula>
    </cfRule>
  </conditionalFormatting>
  <hyperlinks>
    <hyperlink ref="A28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2</vt:i4>
      </vt:variant>
    </vt:vector>
  </HeadingPairs>
  <TitlesOfParts>
    <vt:vector size="13" baseType="lpstr">
      <vt:lpstr>Jan-June</vt:lpstr>
      <vt:lpstr>months</vt:lpstr>
      <vt:lpstr>domestic</vt:lpstr>
      <vt:lpstr>Finland</vt:lpstr>
      <vt:lpstr>Russia</vt:lpstr>
      <vt:lpstr>Latvia</vt:lpstr>
      <vt:lpstr>Germany</vt:lpstr>
      <vt:lpstr>Sweden</vt:lpstr>
      <vt:lpstr>Norway</vt:lpstr>
      <vt:lpstr>UK</vt:lpstr>
      <vt:lpstr>Sheet1</vt:lpstr>
      <vt:lpstr>Chart1</vt:lpstr>
      <vt:lpstr>Chart2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Kasutaja</cp:lastModifiedBy>
  <cp:lastPrinted>2019-08-06T06:14:55Z</cp:lastPrinted>
  <dcterms:created xsi:type="dcterms:W3CDTF">2019-08-05T17:02:09Z</dcterms:created>
  <dcterms:modified xsi:type="dcterms:W3CDTF">2019-08-06T11:55:17Z</dcterms:modified>
</cp:coreProperties>
</file>