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/>
  <mc:AlternateContent xmlns:mc="http://schemas.openxmlformats.org/markup-compatibility/2006">
    <mc:Choice Requires="x15">
      <x15ac:absPath xmlns:x15ac="http://schemas.microsoft.com/office/spreadsheetml/2010/11/ac" url="\\fs1.eia.local\4700 TAK\Turismiuuringud\Statistika\Majutus\majutus2019\maj-11k2019\"/>
    </mc:Choice>
  </mc:AlternateContent>
  <xr:revisionPtr revIDLastSave="0" documentId="13_ncr:1_{BC4D1F56-1D6D-46B6-B28E-903D8A06B500}" xr6:coauthVersionLast="41" xr6:coauthVersionMax="41" xr10:uidLastSave="{00000000-0000-0000-0000-000000000000}"/>
  <bookViews>
    <workbookView xWindow="22932" yWindow="-108" windowWidth="23256" windowHeight="12576" tabRatio="723" xr2:uid="{00000000-000D-0000-FFFF-FFFF00000000}"/>
  </bookViews>
  <sheets>
    <sheet name="Jan-Nov" sheetId="31" r:id="rId1"/>
    <sheet name="months" sheetId="32" r:id="rId2"/>
    <sheet name="Chart1" sheetId="16" r:id="rId3"/>
    <sheet name="Chart2" sheetId="27" r:id="rId4"/>
    <sheet name="Chart3" sheetId="29" r:id="rId5"/>
    <sheet name="Sheet1" sheetId="14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S58" i="32" l="1"/>
  <c r="AR58" i="32"/>
  <c r="AQ58" i="32"/>
  <c r="AP58" i="32"/>
  <c r="AO58" i="32"/>
  <c r="AN58" i="32"/>
  <c r="AM58" i="32"/>
  <c r="AL58" i="32"/>
  <c r="AK58" i="32"/>
  <c r="AJ58" i="32"/>
  <c r="AI58" i="32"/>
  <c r="AH58" i="32"/>
  <c r="AG58" i="32"/>
  <c r="AF58" i="32"/>
  <c r="AE58" i="32"/>
  <c r="AD58" i="32"/>
  <c r="AC58" i="32"/>
  <c r="AB58" i="32"/>
  <c r="AA58" i="32"/>
  <c r="Z58" i="32"/>
  <c r="Y58" i="32"/>
  <c r="X58" i="32"/>
  <c r="AS57" i="32"/>
  <c r="AR57" i="32"/>
  <c r="AQ57" i="32"/>
  <c r="AP57" i="32"/>
  <c r="AO57" i="32"/>
  <c r="AN57" i="32"/>
  <c r="AM57" i="32"/>
  <c r="AL57" i="32"/>
  <c r="AK57" i="32"/>
  <c r="AJ57" i="32"/>
  <c r="AI57" i="32"/>
  <c r="AH57" i="32"/>
  <c r="AG57" i="32"/>
  <c r="AF57" i="32"/>
  <c r="AE57" i="32"/>
  <c r="AD57" i="32"/>
  <c r="AC57" i="32"/>
  <c r="AB57" i="32"/>
  <c r="AA57" i="32"/>
  <c r="Z57" i="32"/>
  <c r="Y57" i="32"/>
  <c r="X57" i="32"/>
  <c r="AS56" i="32"/>
  <c r="AR56" i="32"/>
  <c r="AQ56" i="32"/>
  <c r="AP56" i="32"/>
  <c r="AO56" i="32"/>
  <c r="AN56" i="32"/>
  <c r="AM56" i="32"/>
  <c r="AL56" i="32"/>
  <c r="AK56" i="32"/>
  <c r="AJ56" i="32"/>
  <c r="AI56" i="32"/>
  <c r="AH56" i="32"/>
  <c r="AG56" i="32"/>
  <c r="AF56" i="32"/>
  <c r="AE56" i="32"/>
  <c r="AD56" i="32"/>
  <c r="AC56" i="32"/>
  <c r="AB56" i="32"/>
  <c r="AA56" i="32"/>
  <c r="Z56" i="32"/>
  <c r="Y56" i="32"/>
  <c r="X56" i="32"/>
  <c r="AS55" i="32"/>
  <c r="AR55" i="32"/>
  <c r="AQ55" i="32"/>
  <c r="AP55" i="32"/>
  <c r="AO55" i="32"/>
  <c r="AN55" i="32"/>
  <c r="AM55" i="32"/>
  <c r="AL55" i="32"/>
  <c r="AK55" i="32"/>
  <c r="AJ55" i="32"/>
  <c r="AI55" i="32"/>
  <c r="AH55" i="32"/>
  <c r="AG55" i="32"/>
  <c r="AF55" i="32"/>
  <c r="AE55" i="32"/>
  <c r="AD55" i="32"/>
  <c r="AC55" i="32"/>
  <c r="AB55" i="32"/>
  <c r="AA55" i="32"/>
  <c r="Z55" i="32"/>
  <c r="Y55" i="32"/>
  <c r="X55" i="32"/>
  <c r="AS54" i="32"/>
  <c r="AR54" i="32"/>
  <c r="AQ54" i="32"/>
  <c r="AP54" i="32"/>
  <c r="AO54" i="32"/>
  <c r="AN54" i="32"/>
  <c r="AM54" i="32"/>
  <c r="AL54" i="32"/>
  <c r="AK54" i="32"/>
  <c r="AJ54" i="32"/>
  <c r="AI54" i="32"/>
  <c r="AH54" i="32"/>
  <c r="AG54" i="32"/>
  <c r="AF54" i="32"/>
  <c r="AE54" i="32"/>
  <c r="AD54" i="32"/>
  <c r="AC54" i="32"/>
  <c r="AB54" i="32"/>
  <c r="AA54" i="32"/>
  <c r="Z54" i="32"/>
  <c r="Y54" i="32"/>
  <c r="X54" i="32"/>
  <c r="AS53" i="32"/>
  <c r="AR53" i="32"/>
  <c r="AQ53" i="32"/>
  <c r="AP53" i="32"/>
  <c r="AO53" i="32"/>
  <c r="AN53" i="32"/>
  <c r="AM53" i="32"/>
  <c r="AL53" i="32"/>
  <c r="AK53" i="32"/>
  <c r="AJ53" i="32"/>
  <c r="AI53" i="32"/>
  <c r="AH53" i="32"/>
  <c r="AG53" i="32"/>
  <c r="AF53" i="32"/>
  <c r="AE53" i="32"/>
  <c r="AD53" i="32"/>
  <c r="AC53" i="32"/>
  <c r="AB53" i="32"/>
  <c r="AA53" i="32"/>
  <c r="Z53" i="32"/>
  <c r="Y53" i="32"/>
  <c r="X53" i="32"/>
  <c r="AS52" i="32"/>
  <c r="AR52" i="32"/>
  <c r="AQ52" i="32"/>
  <c r="AP52" i="32"/>
  <c r="AO52" i="32"/>
  <c r="AN52" i="32"/>
  <c r="AM52" i="32"/>
  <c r="AL52" i="32"/>
  <c r="AK52" i="32"/>
  <c r="AJ52" i="32"/>
  <c r="AI52" i="32"/>
  <c r="AH52" i="32"/>
  <c r="AG52" i="32"/>
  <c r="AF52" i="32"/>
  <c r="AE52" i="32"/>
  <c r="AD52" i="32"/>
  <c r="AC52" i="32"/>
  <c r="AB52" i="32"/>
  <c r="AA52" i="32"/>
  <c r="Z52" i="32"/>
  <c r="Y52" i="32"/>
  <c r="X52" i="32"/>
  <c r="AS51" i="32"/>
  <c r="AR51" i="32"/>
  <c r="AQ51" i="32"/>
  <c r="AP51" i="32"/>
  <c r="AO51" i="32"/>
  <c r="AN51" i="32"/>
  <c r="AM51" i="32"/>
  <c r="AL51" i="32"/>
  <c r="AK51" i="32"/>
  <c r="AJ51" i="32"/>
  <c r="AI51" i="32"/>
  <c r="AH51" i="32"/>
  <c r="AG51" i="32"/>
  <c r="AF51" i="32"/>
  <c r="AE51" i="32"/>
  <c r="AD51" i="32"/>
  <c r="AC51" i="32"/>
  <c r="AB51" i="32"/>
  <c r="AA51" i="32"/>
  <c r="Z51" i="32"/>
  <c r="Y51" i="32"/>
  <c r="X51" i="32"/>
  <c r="AS50" i="32"/>
  <c r="AR50" i="32"/>
  <c r="AQ50" i="32"/>
  <c r="AP50" i="32"/>
  <c r="AO50" i="32"/>
  <c r="AN50" i="32"/>
  <c r="AM50" i="32"/>
  <c r="AL50" i="32"/>
  <c r="AK50" i="32"/>
  <c r="AJ50" i="32"/>
  <c r="AI50" i="32"/>
  <c r="AH50" i="32"/>
  <c r="AG50" i="32"/>
  <c r="AF50" i="32"/>
  <c r="AE50" i="32"/>
  <c r="AD50" i="32"/>
  <c r="AC50" i="32"/>
  <c r="AB50" i="32"/>
  <c r="AA50" i="32"/>
  <c r="Z50" i="32"/>
  <c r="Y50" i="32"/>
  <c r="X50" i="32"/>
  <c r="AS49" i="32"/>
  <c r="AR49" i="32"/>
  <c r="AQ49" i="32"/>
  <c r="AP49" i="32"/>
  <c r="AO49" i="32"/>
  <c r="AN49" i="32"/>
  <c r="AM49" i="32"/>
  <c r="AL49" i="32"/>
  <c r="AK49" i="32"/>
  <c r="AJ49" i="32"/>
  <c r="AI49" i="32"/>
  <c r="AH49" i="32"/>
  <c r="AG49" i="32"/>
  <c r="AF49" i="32"/>
  <c r="AE49" i="32"/>
  <c r="AD49" i="32"/>
  <c r="AC49" i="32"/>
  <c r="AB49" i="32"/>
  <c r="AA49" i="32"/>
  <c r="Z49" i="32"/>
  <c r="Y49" i="32"/>
  <c r="X49" i="32"/>
  <c r="AS48" i="32"/>
  <c r="AR48" i="32"/>
  <c r="AQ48" i="32"/>
  <c r="AP48" i="32"/>
  <c r="AO48" i="32"/>
  <c r="AN48" i="32"/>
  <c r="AM48" i="32"/>
  <c r="AL48" i="32"/>
  <c r="AK48" i="32"/>
  <c r="AJ48" i="32"/>
  <c r="AI48" i="32"/>
  <c r="AH48" i="32"/>
  <c r="AG48" i="32"/>
  <c r="AF48" i="32"/>
  <c r="AE48" i="32"/>
  <c r="AD48" i="32"/>
  <c r="AC48" i="32"/>
  <c r="AB48" i="32"/>
  <c r="AA48" i="32"/>
  <c r="Z48" i="32"/>
  <c r="Y48" i="32"/>
  <c r="X48" i="32"/>
  <c r="AS47" i="32"/>
  <c r="AR47" i="32"/>
  <c r="AQ47" i="32"/>
  <c r="AP47" i="32"/>
  <c r="AO47" i="32"/>
  <c r="AN47" i="32"/>
  <c r="AM47" i="32"/>
  <c r="AL47" i="32"/>
  <c r="AK47" i="32"/>
  <c r="AJ47" i="32"/>
  <c r="AI47" i="32"/>
  <c r="AH47" i="32"/>
  <c r="AG47" i="32"/>
  <c r="AF47" i="32"/>
  <c r="AE47" i="32"/>
  <c r="AD47" i="32"/>
  <c r="AC47" i="32"/>
  <c r="AB47" i="32"/>
  <c r="AA47" i="32"/>
  <c r="Z47" i="32"/>
  <c r="Y47" i="32"/>
  <c r="X47" i="32"/>
  <c r="AS46" i="32"/>
  <c r="AR46" i="32"/>
  <c r="AQ46" i="32"/>
  <c r="AP46" i="32"/>
  <c r="AO46" i="32"/>
  <c r="AN46" i="32"/>
  <c r="AM46" i="32"/>
  <c r="AL46" i="32"/>
  <c r="AK46" i="32"/>
  <c r="AJ46" i="32"/>
  <c r="AI46" i="32"/>
  <c r="AH46" i="32"/>
  <c r="AG46" i="32"/>
  <c r="AF46" i="32"/>
  <c r="AE46" i="32"/>
  <c r="AD46" i="32"/>
  <c r="AC46" i="32"/>
  <c r="AB46" i="32"/>
  <c r="AA46" i="32"/>
  <c r="Z46" i="32"/>
  <c r="Y46" i="32"/>
  <c r="X46" i="32"/>
  <c r="AS45" i="32"/>
  <c r="AR45" i="32"/>
  <c r="AQ45" i="32"/>
  <c r="AP45" i="32"/>
  <c r="AO45" i="32"/>
  <c r="AN45" i="32"/>
  <c r="AM45" i="32"/>
  <c r="AL45" i="32"/>
  <c r="AK45" i="32"/>
  <c r="AJ45" i="32"/>
  <c r="AI45" i="32"/>
  <c r="AH45" i="32"/>
  <c r="AG45" i="32"/>
  <c r="AF45" i="32"/>
  <c r="AE45" i="32"/>
  <c r="AD45" i="32"/>
  <c r="AC45" i="32"/>
  <c r="AB45" i="32"/>
  <c r="AA45" i="32"/>
  <c r="Z45" i="32"/>
  <c r="Y45" i="32"/>
  <c r="X45" i="32"/>
  <c r="AS44" i="32"/>
  <c r="AR44" i="32"/>
  <c r="AQ44" i="32"/>
  <c r="AP44" i="32"/>
  <c r="AO44" i="32"/>
  <c r="AN44" i="32"/>
  <c r="AM44" i="32"/>
  <c r="AL44" i="32"/>
  <c r="AK44" i="32"/>
  <c r="AJ44" i="32"/>
  <c r="AI44" i="32"/>
  <c r="AH44" i="32"/>
  <c r="AG44" i="32"/>
  <c r="AF44" i="32"/>
  <c r="AE44" i="32"/>
  <c r="AD44" i="32"/>
  <c r="AC44" i="32"/>
  <c r="AB44" i="32"/>
  <c r="AA44" i="32"/>
  <c r="Z44" i="32"/>
  <c r="Y44" i="32"/>
  <c r="X44" i="32"/>
  <c r="AS43" i="32"/>
  <c r="AR43" i="32"/>
  <c r="AQ43" i="32"/>
  <c r="AP43" i="32"/>
  <c r="AO43" i="32"/>
  <c r="AN43" i="32"/>
  <c r="AM43" i="32"/>
  <c r="AL43" i="32"/>
  <c r="AK43" i="32"/>
  <c r="AJ43" i="32"/>
  <c r="AI43" i="32"/>
  <c r="AH43" i="32"/>
  <c r="AG43" i="32"/>
  <c r="AF43" i="32"/>
  <c r="AE43" i="32"/>
  <c r="AD43" i="32"/>
  <c r="AC43" i="32"/>
  <c r="AB43" i="32"/>
  <c r="AA43" i="32"/>
  <c r="Z43" i="32"/>
  <c r="Y43" i="32"/>
  <c r="X43" i="32"/>
  <c r="AS42" i="32"/>
  <c r="AR42" i="32"/>
  <c r="AQ42" i="32"/>
  <c r="AP42" i="32"/>
  <c r="AO42" i="32"/>
  <c r="AN42" i="32"/>
  <c r="AM42" i="32"/>
  <c r="AL42" i="32"/>
  <c r="AK42" i="32"/>
  <c r="AJ42" i="32"/>
  <c r="AI42" i="32"/>
  <c r="AH42" i="32"/>
  <c r="AG42" i="32"/>
  <c r="AF42" i="32"/>
  <c r="AE42" i="32"/>
  <c r="AD42" i="32"/>
  <c r="AC42" i="32"/>
  <c r="AB42" i="32"/>
  <c r="AA42" i="32"/>
  <c r="Z42" i="32"/>
  <c r="Y42" i="32"/>
  <c r="X42" i="32"/>
  <c r="AS41" i="32"/>
  <c r="AR41" i="32"/>
  <c r="AQ41" i="32"/>
  <c r="AP41" i="32"/>
  <c r="AO41" i="32"/>
  <c r="AN41" i="32"/>
  <c r="AM41" i="32"/>
  <c r="AL41" i="32"/>
  <c r="AK41" i="32"/>
  <c r="AJ41" i="32"/>
  <c r="AI41" i="32"/>
  <c r="AH41" i="32"/>
  <c r="AG41" i="32"/>
  <c r="AF41" i="32"/>
  <c r="AE41" i="32"/>
  <c r="AD41" i="32"/>
  <c r="AC41" i="32"/>
  <c r="AB41" i="32"/>
  <c r="AA41" i="32"/>
  <c r="Z41" i="32"/>
  <c r="Y41" i="32"/>
  <c r="X41" i="32"/>
  <c r="AS40" i="32"/>
  <c r="AR40" i="32"/>
  <c r="AQ40" i="32"/>
  <c r="AP40" i="32"/>
  <c r="AO40" i="32"/>
  <c r="AN40" i="32"/>
  <c r="AM40" i="32"/>
  <c r="AL40" i="32"/>
  <c r="AK40" i="32"/>
  <c r="AJ40" i="32"/>
  <c r="AI40" i="32"/>
  <c r="AH40" i="32"/>
  <c r="AG40" i="32"/>
  <c r="AF40" i="32"/>
  <c r="AE40" i="32"/>
  <c r="AD40" i="32"/>
  <c r="AC40" i="32"/>
  <c r="AB40" i="32"/>
  <c r="AA40" i="32"/>
  <c r="Z40" i="32"/>
  <c r="Y40" i="32"/>
  <c r="X40" i="32"/>
  <c r="AS39" i="32"/>
  <c r="AR39" i="32"/>
  <c r="AQ39" i="32"/>
  <c r="AP39" i="32"/>
  <c r="AO39" i="32"/>
  <c r="AN39" i="32"/>
  <c r="AM39" i="32"/>
  <c r="AL39" i="32"/>
  <c r="AK39" i="32"/>
  <c r="AJ39" i="32"/>
  <c r="AI39" i="32"/>
  <c r="AH39" i="32"/>
  <c r="AG39" i="32"/>
  <c r="AF39" i="32"/>
  <c r="AE39" i="32"/>
  <c r="AD39" i="32"/>
  <c r="AC39" i="32"/>
  <c r="AB39" i="32"/>
  <c r="AA39" i="32"/>
  <c r="Z39" i="32"/>
  <c r="Y39" i="32"/>
  <c r="X39" i="32"/>
  <c r="AS38" i="32"/>
  <c r="AR38" i="32"/>
  <c r="AQ38" i="32"/>
  <c r="AP38" i="32"/>
  <c r="AO38" i="32"/>
  <c r="AN38" i="32"/>
  <c r="AM38" i="32"/>
  <c r="AL38" i="32"/>
  <c r="AK38" i="32"/>
  <c r="AJ38" i="32"/>
  <c r="AI38" i="32"/>
  <c r="AH38" i="32"/>
  <c r="AG38" i="32"/>
  <c r="AF38" i="32"/>
  <c r="AE38" i="32"/>
  <c r="AD38" i="32"/>
  <c r="AC38" i="32"/>
  <c r="AB38" i="32"/>
  <c r="AA38" i="32"/>
  <c r="Z38" i="32"/>
  <c r="Y38" i="32"/>
  <c r="X38" i="32"/>
  <c r="AS37" i="32"/>
  <c r="AR37" i="32"/>
  <c r="AQ37" i="32"/>
  <c r="AP37" i="32"/>
  <c r="AO37" i="32"/>
  <c r="AN37" i="32"/>
  <c r="AM37" i="32"/>
  <c r="AL37" i="32"/>
  <c r="AK37" i="32"/>
  <c r="AJ37" i="32"/>
  <c r="AI37" i="32"/>
  <c r="AH37" i="32"/>
  <c r="AG37" i="32"/>
  <c r="AF37" i="32"/>
  <c r="AE37" i="32"/>
  <c r="AD37" i="32"/>
  <c r="AC37" i="32"/>
  <c r="AB37" i="32"/>
  <c r="AA37" i="32"/>
  <c r="Z37" i="32"/>
  <c r="Y37" i="32"/>
  <c r="X37" i="32"/>
  <c r="AS36" i="32"/>
  <c r="AR36" i="32"/>
  <c r="AQ36" i="32"/>
  <c r="AP36" i="32"/>
  <c r="AO36" i="32"/>
  <c r="AN36" i="32"/>
  <c r="AM36" i="32"/>
  <c r="AL36" i="32"/>
  <c r="AK36" i="32"/>
  <c r="AJ36" i="32"/>
  <c r="AI36" i="32"/>
  <c r="AH36" i="32"/>
  <c r="AG36" i="32"/>
  <c r="AF36" i="32"/>
  <c r="AE36" i="32"/>
  <c r="AD36" i="32"/>
  <c r="AC36" i="32"/>
  <c r="AB36" i="32"/>
  <c r="AA36" i="32"/>
  <c r="Z36" i="32"/>
  <c r="Y36" i="32"/>
  <c r="X36" i="32"/>
  <c r="AS35" i="32"/>
  <c r="AR35" i="32"/>
  <c r="AQ35" i="32"/>
  <c r="AP35" i="32"/>
  <c r="AO35" i="32"/>
  <c r="AN35" i="32"/>
  <c r="AM35" i="32"/>
  <c r="AL35" i="32"/>
  <c r="AK35" i="32"/>
  <c r="AJ35" i="32"/>
  <c r="AI35" i="32"/>
  <c r="AH35" i="32"/>
  <c r="AG35" i="32"/>
  <c r="AF35" i="32"/>
  <c r="AE35" i="32"/>
  <c r="AD35" i="32"/>
  <c r="AC35" i="32"/>
  <c r="AB35" i="32"/>
  <c r="AA35" i="32"/>
  <c r="Z35" i="32"/>
  <c r="Y35" i="32"/>
  <c r="X35" i="32"/>
  <c r="X27" i="32"/>
  <c r="Y27" i="32"/>
  <c r="Z27" i="32"/>
  <c r="AA27" i="32"/>
  <c r="AB27" i="32"/>
  <c r="AC27" i="32"/>
  <c r="AD27" i="32"/>
  <c r="AE27" i="32"/>
  <c r="AF27" i="32"/>
  <c r="AG27" i="32"/>
  <c r="AH27" i="32"/>
  <c r="AI27" i="32"/>
  <c r="AJ27" i="32"/>
  <c r="AK27" i="32"/>
  <c r="AL27" i="32"/>
  <c r="AM27" i="32"/>
  <c r="AN27" i="32"/>
  <c r="AO27" i="32"/>
  <c r="AP27" i="32"/>
  <c r="AQ27" i="32"/>
  <c r="AR27" i="32"/>
  <c r="AS27" i="32"/>
  <c r="X28" i="32"/>
  <c r="Y28" i="32"/>
  <c r="Z28" i="32"/>
  <c r="AA28" i="32"/>
  <c r="AB28" i="32"/>
  <c r="AC28" i="32"/>
  <c r="AD28" i="32"/>
  <c r="AE28" i="32"/>
  <c r="AF28" i="32"/>
  <c r="AG28" i="32"/>
  <c r="AH28" i="32"/>
  <c r="AI28" i="32"/>
  <c r="AJ28" i="32"/>
  <c r="AK28" i="32"/>
  <c r="AL28" i="32"/>
  <c r="AM28" i="32"/>
  <c r="AN28" i="32"/>
  <c r="AO28" i="32"/>
  <c r="AP28" i="32"/>
  <c r="AQ28" i="32"/>
  <c r="AR28" i="32"/>
  <c r="AS28" i="32"/>
  <c r="X29" i="32"/>
  <c r="Y29" i="32"/>
  <c r="Z29" i="32"/>
  <c r="AA29" i="32"/>
  <c r="AB29" i="32"/>
  <c r="AC29" i="32"/>
  <c r="AD29" i="32"/>
  <c r="AE29" i="32"/>
  <c r="AF29" i="32"/>
  <c r="AG29" i="32"/>
  <c r="AH29" i="32"/>
  <c r="AI29" i="32"/>
  <c r="AJ29" i="32"/>
  <c r="AK29" i="32"/>
  <c r="AL29" i="32"/>
  <c r="AM29" i="32"/>
  <c r="AN29" i="32"/>
  <c r="AO29" i="32"/>
  <c r="AP29" i="32"/>
  <c r="AQ29" i="32"/>
  <c r="AR29" i="32"/>
  <c r="AS29" i="32"/>
  <c r="AS26" i="32"/>
  <c r="AR26" i="32"/>
  <c r="AQ26" i="32"/>
  <c r="AP26" i="32"/>
  <c r="AO26" i="32"/>
  <c r="AN26" i="32"/>
  <c r="AM26" i="32"/>
  <c r="AL26" i="32"/>
  <c r="AK26" i="32"/>
  <c r="AJ26" i="32"/>
  <c r="AI26" i="32"/>
  <c r="AH26" i="32"/>
  <c r="AG26" i="32"/>
  <c r="AF26" i="32"/>
  <c r="AE26" i="32"/>
  <c r="AD26" i="32"/>
  <c r="AC26" i="32"/>
  <c r="AB26" i="32"/>
  <c r="AA26" i="32"/>
  <c r="Z26" i="32"/>
  <c r="Y26" i="32"/>
  <c r="X26" i="32"/>
  <c r="AS25" i="32"/>
  <c r="AR25" i="32"/>
  <c r="AQ25" i="32"/>
  <c r="AP25" i="32"/>
  <c r="AO25" i="32"/>
  <c r="AN25" i="32"/>
  <c r="AM25" i="32"/>
  <c r="AL25" i="32"/>
  <c r="AK25" i="32"/>
  <c r="AJ25" i="32"/>
  <c r="AI25" i="32"/>
  <c r="AH25" i="32"/>
  <c r="AG25" i="32"/>
  <c r="AF25" i="32"/>
  <c r="AE25" i="32"/>
  <c r="AD25" i="32"/>
  <c r="AC25" i="32"/>
  <c r="AB25" i="32"/>
  <c r="AA25" i="32"/>
  <c r="Z25" i="32"/>
  <c r="Y25" i="32"/>
  <c r="X25" i="32"/>
  <c r="AS24" i="32"/>
  <c r="AR24" i="32"/>
  <c r="AQ24" i="32"/>
  <c r="AP24" i="32"/>
  <c r="AO24" i="32"/>
  <c r="AN24" i="32"/>
  <c r="AM24" i="32"/>
  <c r="AL24" i="32"/>
  <c r="AK24" i="32"/>
  <c r="AJ24" i="32"/>
  <c r="AI24" i="32"/>
  <c r="AH24" i="32"/>
  <c r="AG24" i="32"/>
  <c r="AF24" i="32"/>
  <c r="AE24" i="32"/>
  <c r="AD24" i="32"/>
  <c r="AC24" i="32"/>
  <c r="AB24" i="32"/>
  <c r="AA24" i="32"/>
  <c r="Z24" i="32"/>
  <c r="Y24" i="32"/>
  <c r="X24" i="32"/>
  <c r="AS23" i="32"/>
  <c r="AR23" i="32"/>
  <c r="AQ23" i="32"/>
  <c r="AP23" i="32"/>
  <c r="AO23" i="32"/>
  <c r="AN23" i="32"/>
  <c r="AM23" i="32"/>
  <c r="AL23" i="32"/>
  <c r="AK23" i="32"/>
  <c r="AJ23" i="32"/>
  <c r="AI23" i="32"/>
  <c r="AH23" i="32"/>
  <c r="AG23" i="32"/>
  <c r="AF23" i="32"/>
  <c r="AE23" i="32"/>
  <c r="AD23" i="32"/>
  <c r="AC23" i="32"/>
  <c r="AB23" i="32"/>
  <c r="AA23" i="32"/>
  <c r="Z23" i="32"/>
  <c r="Y23" i="32"/>
  <c r="X23" i="32"/>
  <c r="AS22" i="32"/>
  <c r="AR22" i="32"/>
  <c r="AQ22" i="32"/>
  <c r="AP22" i="32"/>
  <c r="AO22" i="32"/>
  <c r="AN22" i="32"/>
  <c r="AM22" i="32"/>
  <c r="AL22" i="32"/>
  <c r="AK22" i="32"/>
  <c r="AJ22" i="32"/>
  <c r="AI22" i="32"/>
  <c r="AH22" i="32"/>
  <c r="AG22" i="32"/>
  <c r="AF22" i="32"/>
  <c r="AE22" i="32"/>
  <c r="AD22" i="32"/>
  <c r="AC22" i="32"/>
  <c r="AB22" i="32"/>
  <c r="AA22" i="32"/>
  <c r="Z22" i="32"/>
  <c r="Y22" i="32"/>
  <c r="X22" i="32"/>
  <c r="AS21" i="32"/>
  <c r="AR21" i="32"/>
  <c r="AQ21" i="32"/>
  <c r="AP21" i="32"/>
  <c r="AO21" i="32"/>
  <c r="AN21" i="32"/>
  <c r="AM21" i="32"/>
  <c r="AL21" i="32"/>
  <c r="AK21" i="32"/>
  <c r="AJ21" i="32"/>
  <c r="AI21" i="32"/>
  <c r="AH21" i="32"/>
  <c r="AG21" i="32"/>
  <c r="AF21" i="32"/>
  <c r="AE21" i="32"/>
  <c r="AD21" i="32"/>
  <c r="AC21" i="32"/>
  <c r="AB21" i="32"/>
  <c r="AA21" i="32"/>
  <c r="Z21" i="32"/>
  <c r="Y21" i="32"/>
  <c r="X21" i="32"/>
  <c r="AS20" i="32"/>
  <c r="AR20" i="32"/>
  <c r="AQ20" i="32"/>
  <c r="AP20" i="32"/>
  <c r="AO20" i="32"/>
  <c r="AN20" i="32"/>
  <c r="AM20" i="32"/>
  <c r="AL20" i="32"/>
  <c r="AK20" i="32"/>
  <c r="AJ20" i="32"/>
  <c r="AI20" i="32"/>
  <c r="AH20" i="32"/>
  <c r="AG20" i="32"/>
  <c r="AF20" i="32"/>
  <c r="AE20" i="32"/>
  <c r="AD20" i="32"/>
  <c r="AC20" i="32"/>
  <c r="AB20" i="32"/>
  <c r="AA20" i="32"/>
  <c r="Z20" i="32"/>
  <c r="Y20" i="32"/>
  <c r="X20" i="32"/>
  <c r="AS19" i="32"/>
  <c r="AR19" i="32"/>
  <c r="AQ19" i="32"/>
  <c r="AP19" i="32"/>
  <c r="AO19" i="32"/>
  <c r="AN19" i="32"/>
  <c r="AM19" i="32"/>
  <c r="AL19" i="32"/>
  <c r="AK19" i="32"/>
  <c r="AJ19" i="32"/>
  <c r="AI19" i="32"/>
  <c r="AH19" i="32"/>
  <c r="AG19" i="32"/>
  <c r="AF19" i="32"/>
  <c r="AE19" i="32"/>
  <c r="AD19" i="32"/>
  <c r="AC19" i="32"/>
  <c r="AB19" i="32"/>
  <c r="AA19" i="32"/>
  <c r="Z19" i="32"/>
  <c r="Y19" i="32"/>
  <c r="X19" i="32"/>
  <c r="AS18" i="32"/>
  <c r="AR18" i="32"/>
  <c r="AQ18" i="32"/>
  <c r="AP18" i="32"/>
  <c r="AO18" i="32"/>
  <c r="AN18" i="32"/>
  <c r="AM18" i="32"/>
  <c r="AL18" i="32"/>
  <c r="AK18" i="32"/>
  <c r="AJ18" i="32"/>
  <c r="AI18" i="32"/>
  <c r="AH18" i="32"/>
  <c r="AG18" i="32"/>
  <c r="AF18" i="32"/>
  <c r="AE18" i="32"/>
  <c r="AD18" i="32"/>
  <c r="AC18" i="32"/>
  <c r="AB18" i="32"/>
  <c r="AA18" i="32"/>
  <c r="Z18" i="32"/>
  <c r="Y18" i="32"/>
  <c r="X18" i="32"/>
  <c r="AS17" i="32"/>
  <c r="AR17" i="32"/>
  <c r="AQ17" i="32"/>
  <c r="AP17" i="32"/>
  <c r="AO17" i="32"/>
  <c r="AN17" i="32"/>
  <c r="AM17" i="32"/>
  <c r="AL17" i="32"/>
  <c r="AK17" i="32"/>
  <c r="AJ17" i="32"/>
  <c r="AI17" i="32"/>
  <c r="AH17" i="32"/>
  <c r="AG17" i="32"/>
  <c r="AF17" i="32"/>
  <c r="AE17" i="32"/>
  <c r="AD17" i="32"/>
  <c r="AC17" i="32"/>
  <c r="AB17" i="32"/>
  <c r="AA17" i="32"/>
  <c r="Z17" i="32"/>
  <c r="Y17" i="32"/>
  <c r="X17" i="32"/>
  <c r="AS16" i="32"/>
  <c r="AR16" i="32"/>
  <c r="AQ16" i="32"/>
  <c r="AP16" i="32"/>
  <c r="AO16" i="32"/>
  <c r="AN16" i="32"/>
  <c r="AM16" i="32"/>
  <c r="AL16" i="32"/>
  <c r="AK16" i="32"/>
  <c r="AJ16" i="32"/>
  <c r="AI16" i="32"/>
  <c r="AH16" i="32"/>
  <c r="AG16" i="32"/>
  <c r="AF16" i="32"/>
  <c r="AE16" i="32"/>
  <c r="AD16" i="32"/>
  <c r="AC16" i="32"/>
  <c r="AB16" i="32"/>
  <c r="AA16" i="32"/>
  <c r="Z16" i="32"/>
  <c r="Y16" i="32"/>
  <c r="X16" i="32"/>
  <c r="AS15" i="32"/>
  <c r="AR15" i="32"/>
  <c r="AQ15" i="32"/>
  <c r="AP15" i="32"/>
  <c r="AO15" i="32"/>
  <c r="AN15" i="32"/>
  <c r="AM15" i="32"/>
  <c r="AL15" i="32"/>
  <c r="AK15" i="32"/>
  <c r="AJ15" i="32"/>
  <c r="AI15" i="32"/>
  <c r="AH15" i="32"/>
  <c r="AG15" i="32"/>
  <c r="AF15" i="32"/>
  <c r="AE15" i="32"/>
  <c r="AD15" i="32"/>
  <c r="AC15" i="32"/>
  <c r="AB15" i="32"/>
  <c r="AA15" i="32"/>
  <c r="Z15" i="32"/>
  <c r="Y15" i="32"/>
  <c r="X15" i="32"/>
  <c r="AS14" i="32"/>
  <c r="AR14" i="32"/>
  <c r="AQ14" i="32"/>
  <c r="AP14" i="32"/>
  <c r="AO14" i="32"/>
  <c r="AN14" i="32"/>
  <c r="AM14" i="32"/>
  <c r="AL14" i="32"/>
  <c r="AK14" i="32"/>
  <c r="AJ14" i="32"/>
  <c r="AI14" i="32"/>
  <c r="AH14" i="32"/>
  <c r="AG14" i="32"/>
  <c r="AF14" i="32"/>
  <c r="AE14" i="32"/>
  <c r="AD14" i="32"/>
  <c r="AC14" i="32"/>
  <c r="AB14" i="32"/>
  <c r="AA14" i="32"/>
  <c r="Z14" i="32"/>
  <c r="Y14" i="32"/>
  <c r="X14" i="32"/>
  <c r="AS13" i="32"/>
  <c r="AR13" i="32"/>
  <c r="AQ13" i="32"/>
  <c r="AP13" i="32"/>
  <c r="AO13" i="32"/>
  <c r="AN13" i="32"/>
  <c r="AM13" i="32"/>
  <c r="AL13" i="32"/>
  <c r="AK13" i="32"/>
  <c r="AJ13" i="32"/>
  <c r="AI13" i="32"/>
  <c r="AH13" i="32"/>
  <c r="AG13" i="32"/>
  <c r="AF13" i="32"/>
  <c r="AE13" i="32"/>
  <c r="AD13" i="32"/>
  <c r="AC13" i="32"/>
  <c r="AB13" i="32"/>
  <c r="AA13" i="32"/>
  <c r="Z13" i="32"/>
  <c r="Y13" i="32"/>
  <c r="X13" i="32"/>
  <c r="AS12" i="32"/>
  <c r="AR12" i="32"/>
  <c r="AQ12" i="32"/>
  <c r="AP12" i="32"/>
  <c r="AO12" i="32"/>
  <c r="AN12" i="32"/>
  <c r="AM12" i="32"/>
  <c r="AL12" i="32"/>
  <c r="AK12" i="32"/>
  <c r="AJ12" i="32"/>
  <c r="AI12" i="32"/>
  <c r="AH12" i="32"/>
  <c r="AG12" i="32"/>
  <c r="AF12" i="32"/>
  <c r="AE12" i="32"/>
  <c r="AD12" i="32"/>
  <c r="AC12" i="32"/>
  <c r="AB12" i="32"/>
  <c r="AA12" i="32"/>
  <c r="Z12" i="32"/>
  <c r="Y12" i="32"/>
  <c r="X12" i="32"/>
  <c r="AS11" i="32"/>
  <c r="AR11" i="32"/>
  <c r="AQ11" i="32"/>
  <c r="AP11" i="32"/>
  <c r="AO11" i="32"/>
  <c r="AN11" i="32"/>
  <c r="AM11" i="32"/>
  <c r="AL11" i="32"/>
  <c r="AK11" i="32"/>
  <c r="AJ11" i="32"/>
  <c r="AI11" i="32"/>
  <c r="AH11" i="32"/>
  <c r="AG11" i="32"/>
  <c r="AF11" i="32"/>
  <c r="AE11" i="32"/>
  <c r="AD11" i="32"/>
  <c r="AC11" i="32"/>
  <c r="AB11" i="32"/>
  <c r="AA11" i="32"/>
  <c r="Z11" i="32"/>
  <c r="Y11" i="32"/>
  <c r="X11" i="32"/>
  <c r="AS10" i="32"/>
  <c r="AR10" i="32"/>
  <c r="AQ10" i="32"/>
  <c r="AP10" i="32"/>
  <c r="AO10" i="32"/>
  <c r="AN10" i="32"/>
  <c r="AM10" i="32"/>
  <c r="AL10" i="32"/>
  <c r="AK10" i="32"/>
  <c r="AJ10" i="32"/>
  <c r="AI10" i="32"/>
  <c r="AH10" i="32"/>
  <c r="AG10" i="32"/>
  <c r="AF10" i="32"/>
  <c r="AE10" i="32"/>
  <c r="AD10" i="32"/>
  <c r="AC10" i="32"/>
  <c r="AB10" i="32"/>
  <c r="AA10" i="32"/>
  <c r="Z10" i="32"/>
  <c r="Y10" i="32"/>
  <c r="X10" i="32"/>
  <c r="AS9" i="32"/>
  <c r="AR9" i="32"/>
  <c r="AQ9" i="32"/>
  <c r="AP9" i="32"/>
  <c r="AO9" i="32"/>
  <c r="AN9" i="32"/>
  <c r="AM9" i="32"/>
  <c r="AL9" i="32"/>
  <c r="AK9" i="32"/>
  <c r="AJ9" i="32"/>
  <c r="AI9" i="32"/>
  <c r="AH9" i="32"/>
  <c r="AG9" i="32"/>
  <c r="AF9" i="32"/>
  <c r="AE9" i="32"/>
  <c r="AD9" i="32"/>
  <c r="AC9" i="32"/>
  <c r="AB9" i="32"/>
  <c r="AA9" i="32"/>
  <c r="Z9" i="32"/>
  <c r="Y9" i="32"/>
  <c r="X9" i="32"/>
  <c r="AS8" i="32"/>
  <c r="AR8" i="32"/>
  <c r="AQ8" i="32"/>
  <c r="AP8" i="32"/>
  <c r="AO8" i="32"/>
  <c r="AN8" i="32"/>
  <c r="AM8" i="32"/>
  <c r="AL8" i="32"/>
  <c r="AK8" i="32"/>
  <c r="AJ8" i="32"/>
  <c r="AI8" i="32"/>
  <c r="AH8" i="32"/>
  <c r="AG8" i="32"/>
  <c r="AF8" i="32"/>
  <c r="AE8" i="32"/>
  <c r="AD8" i="32"/>
  <c r="AC8" i="32"/>
  <c r="AB8" i="32"/>
  <c r="AA8" i="32"/>
  <c r="Z8" i="32"/>
  <c r="Y8" i="32"/>
  <c r="X8" i="32"/>
  <c r="AS7" i="32"/>
  <c r="AR7" i="32"/>
  <c r="AQ7" i="32"/>
  <c r="AP7" i="32"/>
  <c r="AO7" i="32"/>
  <c r="AN7" i="32"/>
  <c r="AM7" i="32"/>
  <c r="AL7" i="32"/>
  <c r="AK7" i="32"/>
  <c r="AJ7" i="32"/>
  <c r="AI7" i="32"/>
  <c r="AH7" i="32"/>
  <c r="AG7" i="32"/>
  <c r="AF7" i="32"/>
  <c r="AE7" i="32"/>
  <c r="AD7" i="32"/>
  <c r="AC7" i="32"/>
  <c r="AB7" i="32"/>
  <c r="AA7" i="32"/>
  <c r="Z7" i="32"/>
  <c r="Y7" i="32"/>
  <c r="X7" i="32"/>
  <c r="AS6" i="32"/>
  <c r="AR6" i="32"/>
  <c r="AQ6" i="32"/>
  <c r="AP6" i="32"/>
  <c r="AO6" i="32"/>
  <c r="AN6" i="32"/>
  <c r="AM6" i="32"/>
  <c r="AL6" i="32"/>
  <c r="AK6" i="32"/>
  <c r="AJ6" i="32"/>
  <c r="AI6" i="32"/>
  <c r="AH6" i="32"/>
  <c r="AG6" i="32"/>
  <c r="AF6" i="32"/>
  <c r="AE6" i="32"/>
  <c r="AD6" i="32"/>
  <c r="AC6" i="32"/>
  <c r="AB6" i="32"/>
  <c r="AA6" i="32"/>
  <c r="Z6" i="32"/>
  <c r="Y6" i="32"/>
  <c r="X6" i="32"/>
  <c r="Y56" i="31"/>
  <c r="X56" i="31"/>
  <c r="W56" i="31"/>
  <c r="V56" i="31"/>
  <c r="U56" i="31"/>
  <c r="T56" i="31"/>
  <c r="S56" i="31"/>
  <c r="R56" i="31"/>
  <c r="Y55" i="31"/>
  <c r="X55" i="31"/>
  <c r="W55" i="31"/>
  <c r="V55" i="31"/>
  <c r="U55" i="31"/>
  <c r="T55" i="31"/>
  <c r="S55" i="31"/>
  <c r="R55" i="31"/>
  <c r="Y54" i="31"/>
  <c r="X54" i="31"/>
  <c r="W54" i="31"/>
  <c r="V54" i="31"/>
  <c r="U54" i="31"/>
  <c r="T54" i="31"/>
  <c r="S54" i="31"/>
  <c r="R54" i="31"/>
  <c r="Y53" i="31"/>
  <c r="X53" i="31"/>
  <c r="W53" i="31"/>
  <c r="V53" i="31"/>
  <c r="U53" i="31"/>
  <c r="T53" i="31"/>
  <c r="S53" i="31"/>
  <c r="R53" i="31"/>
  <c r="Y52" i="31"/>
  <c r="X52" i="31"/>
  <c r="W52" i="31"/>
  <c r="V52" i="31"/>
  <c r="U52" i="31"/>
  <c r="T52" i="31"/>
  <c r="S52" i="31"/>
  <c r="R52" i="31"/>
  <c r="Y51" i="31"/>
  <c r="X51" i="31"/>
  <c r="W51" i="31"/>
  <c r="V51" i="31"/>
  <c r="U51" i="31"/>
  <c r="T51" i="31"/>
  <c r="S51" i="31"/>
  <c r="R51" i="31"/>
  <c r="Y50" i="31"/>
  <c r="X50" i="31"/>
  <c r="W50" i="31"/>
  <c r="V50" i="31"/>
  <c r="U50" i="31"/>
  <c r="T50" i="31"/>
  <c r="S50" i="31"/>
  <c r="R50" i="31"/>
  <c r="Y49" i="31"/>
  <c r="X49" i="31"/>
  <c r="W49" i="31"/>
  <c r="V49" i="31"/>
  <c r="U49" i="31"/>
  <c r="T49" i="31"/>
  <c r="S49" i="31"/>
  <c r="R49" i="31"/>
  <c r="Y48" i="31"/>
  <c r="X48" i="31"/>
  <c r="W48" i="31"/>
  <c r="V48" i="31"/>
  <c r="U48" i="31"/>
  <c r="T48" i="31"/>
  <c r="S48" i="31"/>
  <c r="R48" i="31"/>
  <c r="Y47" i="31"/>
  <c r="X47" i="31"/>
  <c r="W47" i="31"/>
  <c r="V47" i="31"/>
  <c r="U47" i="31"/>
  <c r="T47" i="31"/>
  <c r="S47" i="31"/>
  <c r="R47" i="31"/>
  <c r="Y46" i="31"/>
  <c r="X46" i="31"/>
  <c r="W46" i="31"/>
  <c r="V46" i="31"/>
  <c r="U46" i="31"/>
  <c r="T46" i="31"/>
  <c r="S46" i="31"/>
  <c r="R46" i="31"/>
  <c r="Y45" i="31"/>
  <c r="X45" i="31"/>
  <c r="W45" i="31"/>
  <c r="V45" i="31"/>
  <c r="U45" i="31"/>
  <c r="T45" i="31"/>
  <c r="S45" i="31"/>
  <c r="R45" i="31"/>
  <c r="Y44" i="31"/>
  <c r="X44" i="31"/>
  <c r="W44" i="31"/>
  <c r="V44" i="31"/>
  <c r="U44" i="31"/>
  <c r="T44" i="31"/>
  <c r="S44" i="31"/>
  <c r="R44" i="31"/>
  <c r="Y43" i="31"/>
  <c r="X43" i="31"/>
  <c r="W43" i="31"/>
  <c r="V43" i="31"/>
  <c r="U43" i="31"/>
  <c r="T43" i="31"/>
  <c r="S43" i="31"/>
  <c r="R43" i="31"/>
  <c r="Y42" i="31"/>
  <c r="X42" i="31"/>
  <c r="W42" i="31"/>
  <c r="V42" i="31"/>
  <c r="U42" i="31"/>
  <c r="T42" i="31"/>
  <c r="S42" i="31"/>
  <c r="R42" i="31"/>
  <c r="Y41" i="31"/>
  <c r="X41" i="31"/>
  <c r="W41" i="31"/>
  <c r="V41" i="31"/>
  <c r="U41" i="31"/>
  <c r="T41" i="31"/>
  <c r="S41" i="31"/>
  <c r="R41" i="31"/>
  <c r="Y40" i="31"/>
  <c r="X40" i="31"/>
  <c r="W40" i="31"/>
  <c r="V40" i="31"/>
  <c r="U40" i="31"/>
  <c r="T40" i="31"/>
  <c r="S40" i="31"/>
  <c r="R40" i="31"/>
  <c r="Y39" i="31"/>
  <c r="X39" i="31"/>
  <c r="W39" i="31"/>
  <c r="V39" i="31"/>
  <c r="U39" i="31"/>
  <c r="T39" i="31"/>
  <c r="S39" i="31"/>
  <c r="R39" i="31"/>
  <c r="Y38" i="31"/>
  <c r="X38" i="31"/>
  <c r="W38" i="31"/>
  <c r="V38" i="31"/>
  <c r="U38" i="31"/>
  <c r="T38" i="31"/>
  <c r="S38" i="31"/>
  <c r="R38" i="31"/>
  <c r="Y37" i="31"/>
  <c r="X37" i="31"/>
  <c r="W37" i="31"/>
  <c r="V37" i="31"/>
  <c r="U37" i="31"/>
  <c r="T37" i="31"/>
  <c r="S37" i="31"/>
  <c r="R37" i="31"/>
  <c r="Y36" i="31"/>
  <c r="X36" i="31"/>
  <c r="W36" i="31"/>
  <c r="V36" i="31"/>
  <c r="U36" i="31"/>
  <c r="T36" i="31"/>
  <c r="S36" i="31"/>
  <c r="R36" i="31"/>
  <c r="Y35" i="31"/>
  <c r="X35" i="31"/>
  <c r="W35" i="31"/>
  <c r="V35" i="31"/>
  <c r="U35" i="31"/>
  <c r="T35" i="31"/>
  <c r="S35" i="31"/>
  <c r="R35" i="31"/>
  <c r="Y34" i="31"/>
  <c r="X34" i="31"/>
  <c r="W34" i="31"/>
  <c r="V34" i="31"/>
  <c r="U34" i="31"/>
  <c r="T34" i="31"/>
  <c r="S34" i="31"/>
  <c r="R34" i="31"/>
  <c r="Y33" i="31"/>
  <c r="X33" i="31"/>
  <c r="W33" i="31"/>
  <c r="V33" i="31"/>
  <c r="U33" i="31"/>
  <c r="T33" i="31"/>
  <c r="S33" i="31"/>
  <c r="R33" i="31"/>
  <c r="R28" i="31"/>
  <c r="S28" i="31"/>
  <c r="T28" i="31"/>
  <c r="U28" i="31"/>
  <c r="V28" i="31"/>
  <c r="W28" i="31"/>
  <c r="X28" i="31"/>
  <c r="Y28" i="31"/>
  <c r="Y27" i="31"/>
  <c r="X27" i="31"/>
  <c r="W27" i="31"/>
  <c r="V27" i="31"/>
  <c r="U27" i="31"/>
  <c r="T27" i="31"/>
  <c r="S27" i="31"/>
  <c r="R27" i="31"/>
  <c r="Y26" i="31"/>
  <c r="X26" i="31"/>
  <c r="W26" i="31"/>
  <c r="V26" i="31"/>
  <c r="U26" i="31"/>
  <c r="T26" i="31"/>
  <c r="S26" i="31"/>
  <c r="R26" i="31"/>
  <c r="Y25" i="31"/>
  <c r="X25" i="31"/>
  <c r="W25" i="31"/>
  <c r="V25" i="31"/>
  <c r="U25" i="31"/>
  <c r="T25" i="31"/>
  <c r="S25" i="31"/>
  <c r="R25" i="31"/>
  <c r="Y24" i="31"/>
  <c r="X24" i="31"/>
  <c r="W24" i="31"/>
  <c r="V24" i="31"/>
  <c r="U24" i="31"/>
  <c r="T24" i="31"/>
  <c r="S24" i="31"/>
  <c r="R24" i="31"/>
  <c r="Y23" i="31"/>
  <c r="X23" i="31"/>
  <c r="W23" i="31"/>
  <c r="V23" i="31"/>
  <c r="U23" i="31"/>
  <c r="T23" i="31"/>
  <c r="S23" i="31"/>
  <c r="R23" i="31"/>
  <c r="Y22" i="31"/>
  <c r="X22" i="31"/>
  <c r="W22" i="31"/>
  <c r="V22" i="31"/>
  <c r="U22" i="31"/>
  <c r="T22" i="31"/>
  <c r="S22" i="31"/>
  <c r="R22" i="31"/>
  <c r="Y21" i="31"/>
  <c r="X21" i="31"/>
  <c r="W21" i="31"/>
  <c r="V21" i="31"/>
  <c r="U21" i="31"/>
  <c r="T21" i="31"/>
  <c r="S21" i="31"/>
  <c r="R21" i="31"/>
  <c r="Y20" i="31"/>
  <c r="X20" i="31"/>
  <c r="W20" i="31"/>
  <c r="V20" i="31"/>
  <c r="U20" i="31"/>
  <c r="T20" i="31"/>
  <c r="S20" i="31"/>
  <c r="R20" i="31"/>
  <c r="Y19" i="31"/>
  <c r="X19" i="31"/>
  <c r="W19" i="31"/>
  <c r="V19" i="31"/>
  <c r="U19" i="31"/>
  <c r="T19" i="31"/>
  <c r="S19" i="31"/>
  <c r="R19" i="31"/>
  <c r="Y18" i="31"/>
  <c r="X18" i="31"/>
  <c r="W18" i="31"/>
  <c r="V18" i="31"/>
  <c r="U18" i="31"/>
  <c r="T18" i="31"/>
  <c r="S18" i="31"/>
  <c r="R18" i="31"/>
  <c r="Y17" i="31"/>
  <c r="X17" i="31"/>
  <c r="W17" i="31"/>
  <c r="V17" i="31"/>
  <c r="U17" i="31"/>
  <c r="T17" i="31"/>
  <c r="S17" i="31"/>
  <c r="R17" i="31"/>
  <c r="Y16" i="31"/>
  <c r="X16" i="31"/>
  <c r="W16" i="31"/>
  <c r="V16" i="31"/>
  <c r="U16" i="31"/>
  <c r="T16" i="31"/>
  <c r="S16" i="31"/>
  <c r="R16" i="31"/>
  <c r="Y15" i="31"/>
  <c r="X15" i="31"/>
  <c r="W15" i="31"/>
  <c r="V15" i="31"/>
  <c r="U15" i="31"/>
  <c r="T15" i="31"/>
  <c r="S15" i="31"/>
  <c r="R15" i="31"/>
  <c r="Y14" i="31"/>
  <c r="X14" i="31"/>
  <c r="W14" i="31"/>
  <c r="V14" i="31"/>
  <c r="U14" i="31"/>
  <c r="T14" i="31"/>
  <c r="S14" i="31"/>
  <c r="R14" i="31"/>
  <c r="Y13" i="31"/>
  <c r="X13" i="31"/>
  <c r="W13" i="31"/>
  <c r="V13" i="31"/>
  <c r="U13" i="31"/>
  <c r="T13" i="31"/>
  <c r="S13" i="31"/>
  <c r="R13" i="31"/>
  <c r="Y12" i="31"/>
  <c r="X12" i="31"/>
  <c r="W12" i="31"/>
  <c r="V12" i="31"/>
  <c r="U12" i="31"/>
  <c r="T12" i="31"/>
  <c r="S12" i="31"/>
  <c r="R12" i="31"/>
  <c r="Y11" i="31"/>
  <c r="X11" i="31"/>
  <c r="W11" i="31"/>
  <c r="V11" i="31"/>
  <c r="U11" i="31"/>
  <c r="T11" i="31"/>
  <c r="S11" i="31"/>
  <c r="R11" i="31"/>
  <c r="Y10" i="31"/>
  <c r="X10" i="31"/>
  <c r="W10" i="31"/>
  <c r="V10" i="31"/>
  <c r="U10" i="31"/>
  <c r="T10" i="31"/>
  <c r="S10" i="31"/>
  <c r="R10" i="31"/>
  <c r="Y9" i="31"/>
  <c r="X9" i="31"/>
  <c r="W9" i="31"/>
  <c r="V9" i="31"/>
  <c r="U9" i="31"/>
  <c r="T9" i="31"/>
  <c r="S9" i="31"/>
  <c r="R9" i="31"/>
  <c r="Y8" i="31"/>
  <c r="X8" i="31"/>
  <c r="W8" i="31"/>
  <c r="V8" i="31"/>
  <c r="U8" i="31"/>
  <c r="T8" i="31"/>
  <c r="S8" i="31"/>
  <c r="R8" i="31"/>
  <c r="Y7" i="31"/>
  <c r="X7" i="31"/>
  <c r="W7" i="31"/>
  <c r="V7" i="31"/>
  <c r="U7" i="31"/>
  <c r="T7" i="31"/>
  <c r="S7" i="31"/>
  <c r="R7" i="31"/>
  <c r="Y6" i="31"/>
  <c r="X6" i="31"/>
  <c r="W6" i="31"/>
  <c r="V6" i="31"/>
  <c r="U6" i="31"/>
  <c r="T6" i="31"/>
  <c r="S6" i="31"/>
  <c r="R6" i="31"/>
  <c r="Y5" i="31"/>
  <c r="X5" i="31"/>
  <c r="W5" i="31"/>
  <c r="V5" i="31"/>
  <c r="U5" i="31"/>
  <c r="T5" i="31"/>
  <c r="S5" i="31"/>
  <c r="R5" i="31"/>
  <c r="D10" i="14" l="1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D11" i="14"/>
  <c r="E11" i="14"/>
  <c r="F11" i="14"/>
  <c r="G11" i="14"/>
  <c r="H11" i="14"/>
  <c r="I11" i="14"/>
  <c r="J11" i="14"/>
  <c r="K11" i="14"/>
  <c r="L11" i="14"/>
  <c r="M11" i="14"/>
  <c r="N11" i="14"/>
  <c r="O11" i="14"/>
  <c r="P11" i="14"/>
  <c r="Q11" i="14"/>
  <c r="R11" i="14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C14" i="14"/>
  <c r="C13" i="14"/>
  <c r="C11" i="14"/>
  <c r="C12" i="14"/>
  <c r="C10" i="14"/>
  <c r="D3" i="14"/>
  <c r="E3" i="14"/>
  <c r="F3" i="14"/>
  <c r="G3" i="14"/>
  <c r="H3" i="14"/>
  <c r="I3" i="14"/>
  <c r="J3" i="14"/>
  <c r="K3" i="14"/>
  <c r="L3" i="14"/>
  <c r="M3" i="14"/>
  <c r="N3" i="14"/>
  <c r="O3" i="14"/>
  <c r="P3" i="14"/>
  <c r="Q3" i="14"/>
  <c r="R3" i="14"/>
  <c r="D4" i="14"/>
  <c r="E4" i="14"/>
  <c r="F4" i="14"/>
  <c r="G4" i="14"/>
  <c r="H4" i="14"/>
  <c r="I4" i="14"/>
  <c r="J4" i="14"/>
  <c r="K4" i="14"/>
  <c r="L4" i="14"/>
  <c r="M4" i="14"/>
  <c r="N4" i="14"/>
  <c r="O4" i="14"/>
  <c r="P4" i="14"/>
  <c r="Q4" i="14"/>
  <c r="R4" i="14"/>
  <c r="D5" i="14"/>
  <c r="E5" i="14"/>
  <c r="F5" i="14"/>
  <c r="G5" i="14"/>
  <c r="H5" i="14"/>
  <c r="I5" i="14"/>
  <c r="J5" i="14"/>
  <c r="K5" i="14"/>
  <c r="L5" i="14"/>
  <c r="M5" i="14"/>
  <c r="N5" i="14"/>
  <c r="O5" i="14"/>
  <c r="P5" i="14"/>
  <c r="Q5" i="14"/>
  <c r="R5" i="14"/>
  <c r="D6" i="14"/>
  <c r="E6" i="14"/>
  <c r="F6" i="14"/>
  <c r="G6" i="14"/>
  <c r="H6" i="14"/>
  <c r="I6" i="14"/>
  <c r="J6" i="14"/>
  <c r="K6" i="14"/>
  <c r="L6" i="14"/>
  <c r="M6" i="14"/>
  <c r="N6" i="14"/>
  <c r="O6" i="14"/>
  <c r="P6" i="14"/>
  <c r="Q6" i="14"/>
  <c r="R6" i="14"/>
  <c r="C6" i="14"/>
  <c r="C3" i="14"/>
  <c r="C5" i="14"/>
  <c r="C4" i="14"/>
</calcChain>
</file>

<file path=xl/sharedStrings.xml><?xml version="1.0" encoding="utf-8"?>
<sst xmlns="http://schemas.openxmlformats.org/spreadsheetml/2006/main" count="550" uniqueCount="96">
  <si>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</si>
  <si>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</si>
  <si>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</si>
  <si>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</si>
  <si>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</si>
  <si>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</si>
  <si>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</si>
  <si>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</si>
  <si>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</si>
  <si>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</si>
  <si>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</si>
  <si>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</si>
  <si>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</si>
  <si>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</si>
  <si>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</si>
  <si>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</si>
  <si>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Eesti</t>
  </si>
  <si>
    <t>Läti</t>
  </si>
  <si>
    <t>Rootsi</t>
  </si>
  <si>
    <t>Saksamaa</t>
  </si>
  <si>
    <t>Soome</t>
  </si>
  <si>
    <t>Venemaa</t>
  </si>
  <si>
    <t>kokku</t>
  </si>
  <si>
    <t>Suurbrit.</t>
  </si>
  <si>
    <t>välisturistid</t>
  </si>
  <si>
    <t>kõik riigid</t>
  </si>
  <si>
    <t>siseturistid</t>
  </si>
  <si>
    <t>Jaanuar</t>
  </si>
  <si>
    <t>Veebruar</t>
  </si>
  <si>
    <t>Märts</t>
  </si>
  <si>
    <t>Aprill</t>
  </si>
  <si>
    <t>Mai</t>
  </si>
  <si>
    <t>Juuni</t>
  </si>
  <si>
    <t>Juuli</t>
  </si>
  <si>
    <t>August</t>
  </si>
  <si>
    <t>September</t>
  </si>
  <si>
    <t>Oktoober</t>
  </si>
  <si>
    <t>November</t>
  </si>
  <si>
    <t>Austria</t>
  </si>
  <si>
    <t>Itaalia</t>
  </si>
  <si>
    <t>Leedu</t>
  </si>
  <si>
    <t>Norra</t>
  </si>
  <si>
    <t>Poola</t>
  </si>
  <si>
    <t>Prantsusmaa</t>
  </si>
  <si>
    <t>Taani</t>
  </si>
  <si>
    <t>Ukraina</t>
  </si>
  <si>
    <t>Belgia</t>
  </si>
  <si>
    <t>Hispaania</t>
  </si>
  <si>
    <t>Holland</t>
  </si>
  <si>
    <t>Šveits</t>
  </si>
  <si>
    <t>Suurbritannia</t>
  </si>
  <si>
    <t>foreign</t>
  </si>
  <si>
    <t>ÖÖBIMISED/ OVERNIGHTS</t>
  </si>
  <si>
    <t>total</t>
  </si>
  <si>
    <t>USA</t>
  </si>
  <si>
    <t>Belgium</t>
  </si>
  <si>
    <t>domestic</t>
  </si>
  <si>
    <t>Spain</t>
  </si>
  <si>
    <t>Italy</t>
  </si>
  <si>
    <t>Lithuania</t>
  </si>
  <si>
    <t>Latvia</t>
  </si>
  <si>
    <t>Norway</t>
  </si>
  <si>
    <t>Poland</t>
  </si>
  <si>
    <t>France</t>
  </si>
  <si>
    <t>Sweden</t>
  </si>
  <si>
    <t>Germany</t>
  </si>
  <si>
    <t>Finland</t>
  </si>
  <si>
    <t>UK</t>
  </si>
  <si>
    <t>Denmark</t>
  </si>
  <si>
    <t>Ukraine</t>
  </si>
  <si>
    <t>Russia</t>
  </si>
  <si>
    <t>China</t>
  </si>
  <si>
    <t>Japan</t>
  </si>
  <si>
    <t>Hiina</t>
  </si>
  <si>
    <t>Jaapan</t>
  </si>
  <si>
    <t>Jan</t>
  </si>
  <si>
    <t>Feb</t>
  </si>
  <si>
    <t>March</t>
  </si>
  <si>
    <t>April</t>
  </si>
  <si>
    <t>May</t>
  </si>
  <si>
    <t>June</t>
  </si>
  <si>
    <t>July</t>
  </si>
  <si>
    <t>Sep</t>
  </si>
  <si>
    <t>Oct</t>
  </si>
  <si>
    <t>Nov</t>
  </si>
  <si>
    <t>Eesti majutusettevõtete statistika. Allikas: Statistikaamet / Statistics of accommodation establishments of Estonia. Source: Statistics Estonia</t>
  </si>
  <si>
    <t>MAJUTATUD/ ARRIVALS</t>
  </si>
  <si>
    <t>jaan.-nov./ Jan.-Nov.</t>
  </si>
  <si>
    <t>muutus/ change</t>
  </si>
  <si>
    <t>2016/15</t>
  </si>
  <si>
    <t>2017/16</t>
  </si>
  <si>
    <t>2018/17</t>
  </si>
  <si>
    <t>2019/18</t>
  </si>
  <si>
    <t>Switzerl.</t>
  </si>
  <si>
    <t>Nov.</t>
  </si>
  <si>
    <t>muutus/ change 2019/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</si>
</sst>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8" formatCode="#,##0_ ;\-#,##0\ "/>
    <numFmt numFmtId="169" formatCode="#,##0_ ;[Red]\-#,##0\ "/>
    <numFmt numFmtId="170" formatCode="0.0%"/>
  </numFmts>
  <fonts count="2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color rgb="FF000000"/>
      <name val="Calibri"/>
      <family val="2"/>
    </font>
    <font>
      <sz val="11"/>
      <color rgb="FF964542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</font>
    <font>
      <b/>
      <sz val="11"/>
      <color rgb="FF0000F0"/>
      <name val="Calibri"/>
      <family val="2"/>
      <charset val="186"/>
      <scheme val="minor"/>
    </font>
    <font>
      <b/>
      <u/>
      <sz val="11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5">
    <xf numFmtId="0" fontId="0" fillId="0" borderId="0"/>
    <xf numFmtId="0" fontId="6" fillId="0" borderId="0" applyNumberFormat="0" applyBorder="0" applyAlignment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5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20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2" fillId="0" borderId="0"/>
  </cellStyleXfs>
  <cellXfs count="100">
    <xf numFmtId="0" fontId="0" fillId="0" borderId="0" xfId="0"/>
    <xf numFmtId="3" fontId="0" fillId="0" borderId="1" xfId="0" applyNumberFormat="1" applyFont="1" applyBorder="1" applyAlignment="1" applyProtection="1">
      <alignment horizontal="left"/>
      <protection locked="0"/>
    </xf>
    <xf numFmtId="0" fontId="0" fillId="0" borderId="0" xfId="0" applyFill="1"/>
    <xf numFmtId="0" fontId="5" fillId="0" borderId="0" xfId="0" applyFont="1" applyFill="1"/>
    <xf numFmtId="0" fontId="3" fillId="0" borderId="0" xfId="0" applyFont="1" applyFill="1"/>
    <xf numFmtId="3" fontId="2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2" fillId="0" borderId="1" xfId="0" applyFont="1" applyBorder="1"/>
    <xf numFmtId="3" fontId="23" fillId="0" borderId="0" xfId="0" applyNumberFormat="1" applyFont="1" applyBorder="1" applyAlignment="1" applyProtection="1">
      <alignment horizontal="left"/>
      <protection locked="0"/>
    </xf>
    <xf numFmtId="3" fontId="0" fillId="0" borderId="1" xfId="0" applyNumberFormat="1" applyFont="1" applyFill="1" applyBorder="1"/>
    <xf numFmtId="3" fontId="0" fillId="0" borderId="1" xfId="0" applyNumberFormat="1" applyFont="1" applyBorder="1"/>
    <xf numFmtId="3" fontId="23" fillId="0" borderId="0" xfId="0" applyNumberFormat="1" applyFont="1" applyFill="1" applyBorder="1" applyAlignment="1" applyProtection="1">
      <alignment horizontal="left"/>
      <protection locked="0"/>
    </xf>
    <xf numFmtId="0" fontId="1" fillId="0" borderId="0" xfId="0" applyFont="1" applyAlignment="1"/>
    <xf numFmtId="0" fontId="1" fillId="0" borderId="0" xfId="0" applyFont="1" applyFill="1" applyAlignment="1"/>
    <xf numFmtId="0" fontId="3" fillId="0" borderId="16" xfId="44" applyFont="1" applyFill="1" applyBorder="1" applyAlignment="1">
      <alignment vertical="top"/>
    </xf>
    <xf numFmtId="3" fontId="4" fillId="0" borderId="0" xfId="0" applyNumberFormat="1" applyFont="1"/>
    <xf numFmtId="169" fontId="24" fillId="0" borderId="17" xfId="0" applyNumberFormat="1" applyFont="1" applyFill="1" applyBorder="1" applyAlignment="1" applyProtection="1">
      <alignment horizontal="center" vertical="center"/>
      <protection locked="0"/>
    </xf>
    <xf numFmtId="3" fontId="0" fillId="0" borderId="1" xfId="0" applyNumberFormat="1" applyBorder="1"/>
    <xf numFmtId="3" fontId="2" fillId="0" borderId="1" xfId="0" applyNumberFormat="1" applyFont="1" applyBorder="1"/>
    <xf numFmtId="170" fontId="0" fillId="0" borderId="1" xfId="2" applyNumberFormat="1" applyFont="1" applyBorder="1"/>
    <xf numFmtId="9" fontId="0" fillId="0" borderId="1" xfId="2" applyFont="1" applyBorder="1"/>
    <xf numFmtId="170" fontId="2" fillId="0" borderId="1" xfId="2" applyNumberFormat="1" applyFont="1" applyBorder="1"/>
    <xf numFmtId="9" fontId="1" fillId="0" borderId="1" xfId="2" applyFont="1" applyBorder="1"/>
    <xf numFmtId="9" fontId="2" fillId="0" borderId="1" xfId="2" applyFont="1" applyBorder="1"/>
    <xf numFmtId="9" fontId="2" fillId="0" borderId="1" xfId="2" applyNumberFormat="1" applyFont="1" applyBorder="1"/>
    <xf numFmtId="9" fontId="0" fillId="0" borderId="1" xfId="2" applyNumberFormat="1" applyFont="1" applyBorder="1"/>
    <xf numFmtId="3" fontId="4" fillId="0" borderId="2" xfId="0" applyNumberFormat="1" applyFont="1" applyFill="1" applyBorder="1"/>
    <xf numFmtId="3" fontId="4" fillId="0" borderId="3" xfId="0" applyNumberFormat="1" applyFont="1" applyFill="1" applyBorder="1"/>
    <xf numFmtId="9" fontId="4" fillId="0" borderId="3" xfId="2" applyFont="1" applyFill="1" applyBorder="1"/>
    <xf numFmtId="169" fontId="24" fillId="0" borderId="17" xfId="0" quotePrefix="1" applyNumberFormat="1" applyFont="1" applyFill="1" applyBorder="1" applyAlignment="1" applyProtection="1">
      <alignment horizontal="center" vertical="center"/>
      <protection locked="0"/>
    </xf>
    <xf numFmtId="9" fontId="4" fillId="0" borderId="4" xfId="2" applyFont="1" applyFill="1" applyBorder="1"/>
    <xf numFmtId="0" fontId="4" fillId="0" borderId="0" xfId="0" applyFont="1" applyFill="1" applyAlignment="1"/>
    <xf numFmtId="169" fontId="24" fillId="0" borderId="18" xfId="0" quotePrefix="1" applyNumberFormat="1" applyFont="1" applyFill="1" applyBorder="1" applyAlignment="1" applyProtection="1">
      <alignment horizontal="center" vertical="center"/>
      <protection locked="0"/>
    </xf>
    <xf numFmtId="168" fontId="3" fillId="0" borderId="14" xfId="44" applyNumberFormat="1" applyFont="1" applyFill="1" applyBorder="1" applyAlignment="1">
      <alignment horizontal="right"/>
    </xf>
    <xf numFmtId="0" fontId="4" fillId="0" borderId="1" xfId="44" applyFont="1" applyFill="1" applyBorder="1" applyAlignment="1">
      <alignment vertical="center"/>
    </xf>
    <xf numFmtId="0" fontId="4" fillId="0" borderId="1" xfId="44" applyFont="1" applyFill="1" applyBorder="1" applyAlignment="1">
      <alignment horizontal="center" vertical="top"/>
    </xf>
    <xf numFmtId="0" fontId="4" fillId="0" borderId="1" xfId="44" applyFont="1" applyFill="1" applyBorder="1" applyAlignment="1">
      <alignment horizontal="center" vertical="top"/>
    </xf>
    <xf numFmtId="0" fontId="3" fillId="0" borderId="1" xfId="44" applyFont="1" applyFill="1" applyBorder="1" applyAlignment="1">
      <alignment vertical="top"/>
    </xf>
    <xf numFmtId="168" fontId="3" fillId="0" borderId="1" xfId="44" applyNumberFormat="1" applyFont="1" applyFill="1" applyBorder="1" applyAlignment="1">
      <alignment horizontal="right"/>
    </xf>
    <xf numFmtId="0" fontId="3" fillId="0" borderId="15" xfId="44" applyFont="1" applyFill="1" applyBorder="1" applyAlignment="1">
      <alignment vertical="top"/>
    </xf>
    <xf numFmtId="168" fontId="3" fillId="0" borderId="15" xfId="44" applyNumberFormat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25" fillId="0" borderId="1" xfId="44" applyFont="1" applyFill="1" applyBorder="1" applyAlignment="1">
      <alignment vertical="top"/>
    </xf>
    <xf numFmtId="0" fontId="3" fillId="0" borderId="19" xfId="44" applyFont="1" applyFill="1" applyBorder="1" applyAlignment="1">
      <alignment vertical="top"/>
    </xf>
    <xf numFmtId="168" fontId="3" fillId="0" borderId="19" xfId="44" applyNumberFormat="1" applyFont="1" applyFill="1" applyBorder="1" applyAlignment="1">
      <alignment horizontal="right"/>
    </xf>
    <xf numFmtId="9" fontId="0" fillId="0" borderId="19" xfId="2" applyFont="1" applyBorder="1"/>
    <xf numFmtId="9" fontId="2" fillId="0" borderId="19" xfId="2" applyNumberFormat="1" applyFont="1" applyBorder="1"/>
    <xf numFmtId="0" fontId="3" fillId="0" borderId="0" xfId="44" applyFont="1" applyFill="1" applyBorder="1" applyAlignment="1">
      <alignment vertical="top"/>
    </xf>
    <xf numFmtId="168" fontId="3" fillId="0" borderId="0" xfId="44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21" xfId="44" applyFont="1" applyFill="1" applyBorder="1" applyAlignment="1">
      <alignment vertical="top"/>
    </xf>
    <xf numFmtId="168" fontId="3" fillId="0" borderId="21" xfId="44" applyNumberFormat="1" applyFont="1" applyFill="1" applyBorder="1" applyAlignment="1">
      <alignment horizontal="right"/>
    </xf>
    <xf numFmtId="170" fontId="0" fillId="0" borderId="21" xfId="2" applyNumberFormat="1" applyFont="1" applyBorder="1"/>
    <xf numFmtId="9" fontId="0" fillId="0" borderId="21" xfId="2" applyFont="1" applyBorder="1"/>
    <xf numFmtId="170" fontId="2" fillId="0" borderId="21" xfId="2" applyNumberFormat="1" applyFont="1" applyBorder="1"/>
    <xf numFmtId="3" fontId="4" fillId="0" borderId="1" xfId="0" applyNumberFormat="1" applyFont="1" applyFill="1" applyBorder="1"/>
    <xf numFmtId="9" fontId="4" fillId="0" borderId="1" xfId="2" applyFont="1" applyFill="1" applyBorder="1"/>
    <xf numFmtId="169" fontId="24" fillId="0" borderId="1" xfId="0" quotePrefix="1" applyNumberFormat="1" applyFont="1" applyFill="1" applyBorder="1" applyAlignment="1" applyProtection="1">
      <alignment horizontal="center" vertical="center"/>
      <protection locked="0"/>
    </xf>
    <xf numFmtId="169" fontId="2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44" applyFont="1" applyFill="1" applyBorder="1" applyAlignment="1">
      <alignment vertical="top"/>
    </xf>
    <xf numFmtId="168" fontId="4" fillId="0" borderId="1" xfId="44" applyNumberFormat="1" applyFont="1" applyFill="1" applyBorder="1" applyAlignment="1">
      <alignment horizontal="right"/>
    </xf>
    <xf numFmtId="0" fontId="2" fillId="0" borderId="0" xfId="0" applyFont="1" applyFill="1" applyAlignment="1"/>
    <xf numFmtId="3" fontId="1" fillId="0" borderId="1" xfId="0" applyNumberFormat="1" applyFont="1" applyBorder="1" applyAlignment="1" applyProtection="1">
      <alignment horizontal="left"/>
      <protection locked="0"/>
    </xf>
    <xf numFmtId="169" fontId="0" fillId="0" borderId="2" xfId="0" applyNumberFormat="1" applyFont="1" applyBorder="1" applyAlignment="1" applyProtection="1">
      <alignment horizontal="center"/>
      <protection locked="0"/>
    </xf>
    <xf numFmtId="169" fontId="0" fillId="0" borderId="3" xfId="0" applyNumberFormat="1" applyFont="1" applyBorder="1" applyAlignment="1" applyProtection="1">
      <alignment horizontal="center"/>
      <protection locked="0"/>
    </xf>
    <xf numFmtId="169" fontId="0" fillId="0" borderId="4" xfId="0" applyNumberFormat="1" applyFont="1" applyBorder="1" applyAlignment="1" applyProtection="1">
      <alignment horizontal="center"/>
      <protection locked="0"/>
    </xf>
    <xf numFmtId="0" fontId="4" fillId="0" borderId="1" xfId="44" applyFont="1" applyFill="1" applyBorder="1" applyAlignment="1">
      <alignment horizontal="left" vertical="center"/>
    </xf>
    <xf numFmtId="0" fontId="4" fillId="0" borderId="1" xfId="44" applyFont="1" applyFill="1" applyBorder="1" applyAlignment="1">
      <alignment horizontal="left" vertical="top"/>
    </xf>
    <xf numFmtId="0" fontId="2" fillId="33" borderId="1" xfId="0" applyFont="1" applyFill="1" applyBorder="1"/>
    <xf numFmtId="3" fontId="2" fillId="33" borderId="1" xfId="0" applyNumberFormat="1" applyFont="1" applyFill="1" applyBorder="1" applyAlignment="1" applyProtection="1">
      <alignment horizontal="left"/>
      <protection locked="0"/>
    </xf>
    <xf numFmtId="3" fontId="4" fillId="33" borderId="1" xfId="0" applyNumberFormat="1" applyFont="1" applyFill="1" applyBorder="1" applyAlignment="1" applyProtection="1">
      <alignment horizontal="left"/>
      <protection locked="0"/>
    </xf>
    <xf numFmtId="0" fontId="1" fillId="33" borderId="1" xfId="0" applyFont="1" applyFill="1" applyBorder="1" applyAlignment="1" applyProtection="1">
      <alignment horizontal="left"/>
      <protection locked="0"/>
    </xf>
    <xf numFmtId="1" fontId="7" fillId="33" borderId="1" xfId="0" applyNumberFormat="1" applyFont="1" applyFill="1" applyBorder="1"/>
    <xf numFmtId="0" fontId="0" fillId="33" borderId="1" xfId="0" applyFont="1" applyFill="1" applyBorder="1" applyAlignment="1" applyProtection="1">
      <alignment horizontal="left"/>
      <protection locked="0"/>
    </xf>
    <xf numFmtId="1" fontId="0" fillId="33" borderId="1" xfId="0" applyNumberFormat="1" applyFill="1" applyBorder="1"/>
    <xf numFmtId="0" fontId="0" fillId="33" borderId="1" xfId="0" applyFill="1" applyBorder="1"/>
    <xf numFmtId="3" fontId="1" fillId="33" borderId="1" xfId="0" applyNumberFormat="1" applyFont="1" applyFill="1" applyBorder="1" applyAlignment="1" applyProtection="1">
      <alignment horizontal="left"/>
      <protection locked="0"/>
    </xf>
    <xf numFmtId="3" fontId="3" fillId="33" borderId="1" xfId="0" applyNumberFormat="1" applyFont="1" applyFill="1" applyBorder="1" applyAlignment="1" applyProtection="1">
      <alignment horizontal="left"/>
      <protection locked="0"/>
    </xf>
    <xf numFmtId="0" fontId="25" fillId="0" borderId="21" xfId="44" applyFont="1" applyFill="1" applyBorder="1" applyAlignment="1">
      <alignment vertical="top"/>
    </xf>
    <xf numFmtId="3" fontId="26" fillId="0" borderId="1" xfId="0" applyNumberFormat="1" applyFont="1" applyBorder="1" applyAlignment="1" applyProtection="1">
      <alignment horizontal="left"/>
      <protection locked="0"/>
    </xf>
    <xf numFmtId="168" fontId="25" fillId="0" borderId="21" xfId="44" applyNumberFormat="1" applyFont="1" applyFill="1" applyBorder="1" applyAlignment="1">
      <alignment horizontal="right"/>
    </xf>
    <xf numFmtId="0" fontId="26" fillId="0" borderId="0" xfId="0" applyFont="1" applyFill="1"/>
    <xf numFmtId="0" fontId="26" fillId="0" borderId="1" xfId="0" applyFont="1" applyBorder="1" applyAlignment="1" applyProtection="1">
      <alignment horizontal="left"/>
      <protection locked="0"/>
    </xf>
    <xf numFmtId="168" fontId="25" fillId="0" borderId="1" xfId="44" applyNumberFormat="1" applyFont="1" applyFill="1" applyBorder="1" applyAlignment="1">
      <alignment horizontal="right"/>
    </xf>
    <xf numFmtId="0" fontId="27" fillId="0" borderId="1" xfId="44" applyFont="1" applyFill="1" applyBorder="1" applyAlignment="1">
      <alignment vertical="top"/>
    </xf>
    <xf numFmtId="3" fontId="28" fillId="0" borderId="1" xfId="0" applyNumberFormat="1" applyFont="1" applyBorder="1" applyAlignment="1" applyProtection="1">
      <alignment horizontal="left"/>
      <protection locked="0"/>
    </xf>
    <xf numFmtId="168" fontId="27" fillId="0" borderId="1" xfId="44" applyNumberFormat="1" applyFont="1" applyFill="1" applyBorder="1" applyAlignment="1">
      <alignment horizontal="right"/>
    </xf>
    <xf numFmtId="4" fontId="0" fillId="0" borderId="0" xfId="0" applyNumberFormat="1" applyFont="1" applyFill="1" applyBorder="1" applyAlignment="1"/>
    <xf numFmtId="169" fontId="0" fillId="0" borderId="4" xfId="0" applyNumberFormat="1" applyBorder="1"/>
    <xf numFmtId="169" fontId="0" fillId="0" borderId="1" xfId="0" applyNumberFormat="1" applyBorder="1"/>
    <xf numFmtId="169" fontId="2" fillId="0" borderId="1" xfId="0" applyNumberFormat="1" applyFont="1" applyBorder="1"/>
    <xf numFmtId="169" fontId="0" fillId="0" borderId="4" xfId="0" applyNumberFormat="1" applyFont="1" applyBorder="1"/>
    <xf numFmtId="169" fontId="0" fillId="0" borderId="1" xfId="0" applyNumberFormat="1" applyFont="1" applyBorder="1"/>
    <xf numFmtId="169" fontId="2" fillId="0" borderId="4" xfId="0" applyNumberFormat="1" applyFont="1" applyBorder="1"/>
    <xf numFmtId="169" fontId="0" fillId="0" borderId="20" xfId="0" applyNumberFormat="1" applyBorder="1"/>
    <xf numFmtId="169" fontId="0" fillId="0" borderId="19" xfId="0" applyNumberFormat="1" applyBorder="1"/>
    <xf numFmtId="169" fontId="2" fillId="0" borderId="19" xfId="0" applyNumberFormat="1" applyFont="1" applyBorder="1"/>
    <xf numFmtId="169" fontId="0" fillId="0" borderId="22" xfId="0" applyNumberFormat="1" applyBorder="1"/>
    <xf numFmtId="169" fontId="0" fillId="0" borderId="21" xfId="0" applyNumberFormat="1" applyBorder="1"/>
    <xf numFmtId="169" fontId="2" fillId="0" borderId="21" xfId="0" applyNumberFormat="1" applyFont="1" applyBorder="1"/>
  </cellXfs>
  <cellStyles count="45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1" xr:uid="{00000000-0005-0000-0000-000002000000}"/>
    <cellStyle name="Normal 3" xfId="44" xr:uid="{FBA11F1B-1D79-4AB3-AD9E-82741B215459}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964542"/>
      <color rgb="FF0000F0"/>
      <color rgb="FFE6E7E8"/>
      <color rgb="FF00005A"/>
      <color rgb="FF2E6347"/>
      <color rgb="FFC4BEC5"/>
      <color rgb="FFFF4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chartsheet" Target="chartsheets/sheet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3.xml"/><Relationship Id="rId5" Type="http://schemas.openxmlformats.org/officeDocument/2006/relationships/chartsheet" Target="chart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Majutusettevõtetes veedetud ööd, </a:t>
            </a:r>
            <a:r>
              <a:rPr lang="et-EE" sz="1800" b="0" i="0" u="sng" baseline="0">
                <a:effectLst/>
              </a:rPr>
              <a:t>jaan.-nov.</a:t>
            </a:r>
            <a:r>
              <a:rPr lang="et-EE" sz="1800" b="0" i="0" u="none" baseline="0">
                <a:effectLst/>
              </a:rPr>
              <a:t> (tuh.)</a:t>
            </a:r>
            <a:endParaRPr lang="et-EE" u="none">
              <a:effectLst/>
            </a:endParaRPr>
          </a:p>
        </c:rich>
      </c:tx>
      <c:layout>
        <c:manualLayout>
          <c:xMode val="edge"/>
          <c:yMode val="edge"/>
          <c:x val="0.20153420385791823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8.2870337745334047E-2"/>
          <c:y val="6.7630568818782252E-2"/>
          <c:w val="0.93922108764040113"/>
          <c:h val="0.885159028914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Sheet1!$B$3</c:f>
              <c:strCache>
                <c:ptCount val="1"/>
                <c:pt idx="0">
                  <c:v>Soome</c:v>
                </c:pt>
              </c:strCache>
            </c:strRef>
          </c:tx>
          <c:spPr>
            <a:solidFill>
              <a:srgbClr val="FCEDC5"/>
            </a:solidFill>
            <a:ln>
              <a:solidFill>
                <a:srgbClr val="964542"/>
              </a:solidFill>
              <a:prstDash val="lgDash"/>
            </a:ln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FED-46D3-8E88-5FBF512F10C5}"/>
                </c:ext>
              </c:extLst>
            </c:dLbl>
            <c:dLbl>
              <c:idx val="6"/>
              <c:spPr/>
              <c:txPr>
                <a:bodyPr rot="-5400000" vert="horz"/>
                <a:lstStyle/>
                <a:p>
                  <a:pPr>
                    <a:defRPr/>
                  </a:pPr>
                  <a:endParaRPr lang="et-E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1FED-46D3-8E88-5FBF512F10C5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/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Sheet1!$C$2:$R$2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Sheet1!$C$3:$R$3</c:f>
              <c:numCache>
                <c:formatCode>0</c:formatCode>
                <c:ptCount val="16"/>
                <c:pt idx="0">
                  <c:v>1553.902</c:v>
                </c:pt>
                <c:pt idx="1">
                  <c:v>1485.9549999999999</c:v>
                </c:pt>
                <c:pt idx="2">
                  <c:v>1413.5830000000001</c:v>
                </c:pt>
                <c:pt idx="3">
                  <c:v>1330.771</c:v>
                </c:pt>
                <c:pt idx="4">
                  <c:v>1324.84</c:v>
                </c:pt>
                <c:pt idx="5">
                  <c:v>1318.47</c:v>
                </c:pt>
                <c:pt idx="6">
                  <c:v>1549.192</c:v>
                </c:pt>
                <c:pt idx="7">
                  <c:v>1556.577</c:v>
                </c:pt>
                <c:pt idx="8">
                  <c:v>1521.2239999999999</c:v>
                </c:pt>
                <c:pt idx="9">
                  <c:v>1563.1310000000001</c:v>
                </c:pt>
                <c:pt idx="10">
                  <c:v>1570.37</c:v>
                </c:pt>
                <c:pt idx="11">
                  <c:v>1551.644</c:v>
                </c:pt>
                <c:pt idx="12">
                  <c:v>1631.655</c:v>
                </c:pt>
                <c:pt idx="13">
                  <c:v>1561.768</c:v>
                </c:pt>
                <c:pt idx="14">
                  <c:v>1421.22</c:v>
                </c:pt>
                <c:pt idx="15">
                  <c:v>1393.3779999999999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ED-46D3-8E88-5FBF512F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3"/>
        <c:axId val="515629176"/>
        <c:axId val="1"/>
      </c:barChart>
      <c:lineChart>
        <c:grouping val="standard"/>
        <c:varyColors val="0"/>
        <c:ser>
          <c:idx val="1"/>
          <c:order val="1"/>
          <c:tx>
            <c:strRef>
              <c:f>Sheet1!$B$4</c:f>
              <c:strCache>
                <c:ptCount val="1"/>
                <c:pt idx="0">
                  <c:v>kõik riigid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layout>
                <c:manualLayout>
                  <c:x val="-3.601093262169304E-2"/>
                  <c:y val="-3.8029851640142241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ED-46D3-8E88-5FBF512F10C5}"/>
                </c:ext>
              </c:extLst>
            </c:dLbl>
            <c:dLbl>
              <c:idx val="1"/>
              <c:layout>
                <c:manualLayout>
                  <c:x val="-4.3479349964194731E-2"/>
                  <c:y val="-3.80298516401422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ED-46D3-8E88-5FBF512F10C5}"/>
                </c:ext>
              </c:extLst>
            </c:dLbl>
            <c:dLbl>
              <c:idx val="2"/>
              <c:layout>
                <c:manualLayout>
                  <c:x val="-5.0659421952151146E-2"/>
                  <c:y val="-3.80468034611168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9F-402D-8C23-5D6B7D9E5E92}"/>
                </c:ext>
              </c:extLst>
            </c:dLbl>
            <c:dLbl>
              <c:idx val="4"/>
              <c:layout>
                <c:manualLayout>
                  <c:x val="-3.9061080343958533E-2"/>
                  <c:y val="-4.6441380235053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EF-4B59-84CF-FD1EC858F1E8}"/>
                </c:ext>
              </c:extLst>
            </c:dLbl>
            <c:dLbl>
              <c:idx val="5"/>
              <c:layout>
                <c:manualLayout>
                  <c:x val="-4.171799443752916E-2"/>
                  <c:y val="-5.0574232829515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ED-46D3-8E88-5FBF512F10C5}"/>
                </c:ext>
              </c:extLst>
            </c:dLbl>
            <c:dLbl>
              <c:idx val="6"/>
              <c:layout>
                <c:manualLayout>
                  <c:x val="-5.8417548483590015E-2"/>
                  <c:y val="-3.811231625759302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B33-4317-8F36-CA4A2DD23549}"/>
                </c:ext>
              </c:extLst>
            </c:dLbl>
            <c:dLbl>
              <c:idx val="13"/>
              <c:layout>
                <c:manualLayout>
                  <c:x val="-5.1889852858127264E-2"/>
                  <c:y val="-3.59402993522223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ED-46D3-8E88-5FBF512F10C5}"/>
                </c:ext>
              </c:extLst>
            </c:dLbl>
            <c:dLbl>
              <c:idx val="14"/>
              <c:layout>
                <c:manualLayout>
                  <c:x val="-4.6456457829575477E-2"/>
                  <c:y val="-2.96716505138712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ED-46D3-8E88-5FBF512F10C5}"/>
                </c:ext>
              </c:extLst>
            </c:dLbl>
            <c:dLbl>
              <c:idx val="15"/>
              <c:layout>
                <c:manualLayout>
                  <c:x val="0"/>
                  <c:y val="3.92535228354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33-4317-8F36-CA4A2DD23549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Sheet1!$C$2:$R$2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Sheet1!$C$4:$R$4</c:f>
              <c:numCache>
                <c:formatCode>0</c:formatCode>
                <c:ptCount val="16"/>
                <c:pt idx="0">
                  <c:v>3508.7910000000002</c:v>
                </c:pt>
                <c:pt idx="1">
                  <c:v>3851.866</c:v>
                </c:pt>
                <c:pt idx="2">
                  <c:v>4246.5839999999998</c:v>
                </c:pt>
                <c:pt idx="3">
                  <c:v>4366.4009999999998</c:v>
                </c:pt>
                <c:pt idx="4">
                  <c:v>4324.027</c:v>
                </c:pt>
                <c:pt idx="5">
                  <c:v>3854.819</c:v>
                </c:pt>
                <c:pt idx="6">
                  <c:v>4380.2520000000004</c:v>
                </c:pt>
                <c:pt idx="7">
                  <c:v>5034.6809999999996</c:v>
                </c:pt>
                <c:pt idx="8">
                  <c:v>5153.3429999999998</c:v>
                </c:pt>
                <c:pt idx="9">
                  <c:v>5331.4589999999998</c:v>
                </c:pt>
                <c:pt idx="10">
                  <c:v>5420.5860000000002</c:v>
                </c:pt>
                <c:pt idx="11">
                  <c:v>5369.2669999999998</c:v>
                </c:pt>
                <c:pt idx="12">
                  <c:v>5772.8190000000004</c:v>
                </c:pt>
                <c:pt idx="13">
                  <c:v>6032.68</c:v>
                </c:pt>
                <c:pt idx="14">
                  <c:v>6141.8739999999998</c:v>
                </c:pt>
                <c:pt idx="15">
                  <c:v>6461.7049999999999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FED-46D3-8E88-5FBF512F10C5}"/>
            </c:ext>
          </c:extLst>
        </c:ser>
        <c:ser>
          <c:idx val="2"/>
          <c:order val="2"/>
          <c:tx>
            <c:strRef>
              <c:f>Sheet1!$B$5</c:f>
              <c:strCache>
                <c:ptCount val="1"/>
                <c:pt idx="0">
                  <c:v>välisturistid</c:v>
                </c:pt>
              </c:strCache>
            </c:strRef>
          </c:tx>
          <c:spPr>
            <a:ln>
              <a:solidFill>
                <a:srgbClr val="65A580"/>
              </a:solidFill>
            </a:ln>
          </c:spPr>
          <c:marker>
            <c:spPr>
              <a:solidFill>
                <a:srgbClr val="65A580"/>
              </a:solidFill>
              <a:ln>
                <a:solidFill>
                  <a:srgbClr val="65A580"/>
                </a:solidFill>
              </a:ln>
            </c:spPr>
          </c:marker>
          <c:dLbls>
            <c:dLbl>
              <c:idx val="2"/>
              <c:layout>
                <c:manualLayout>
                  <c:x val="-3.9949218508347477E-2"/>
                  <c:y val="-4.22574721057691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EF-4B59-84CF-FD1EC858F1E8}"/>
                </c:ext>
              </c:extLst>
            </c:dLbl>
            <c:dLbl>
              <c:idx val="6"/>
              <c:layout>
                <c:manualLayout>
                  <c:x val="-5.2162525037340916E-2"/>
                  <c:y val="-3.47818852893137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9-4DC2-B876-9FC2D41053A9}"/>
                </c:ext>
              </c:extLst>
            </c:dLbl>
            <c:dLbl>
              <c:idx val="7"/>
              <c:layout>
                <c:manualLayout>
                  <c:x val="-4.1479548883909957E-2"/>
                  <c:y val="-2.97057477179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EF-4B59-84CF-FD1EC858F1E8}"/>
                </c:ext>
              </c:extLst>
            </c:dLbl>
            <c:dLbl>
              <c:idx val="8"/>
              <c:layout>
                <c:manualLayout>
                  <c:x val="-3.9262592491977978E-2"/>
                  <c:y val="-2.9705747717916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EF-4B59-84CF-FD1EC858F1E8}"/>
                </c:ext>
              </c:extLst>
            </c:dLbl>
            <c:dLbl>
              <c:idx val="9"/>
              <c:numFmt formatCode="0" sourceLinked="0"/>
              <c:spPr/>
              <c:txPr>
                <a:bodyPr/>
                <a:lstStyle/>
                <a:p>
                  <a:pPr>
                    <a:defRPr sz="1500"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1FED-46D3-8E88-5FBF512F10C5}"/>
                </c:ext>
              </c:extLst>
            </c:dLbl>
            <c:dLbl>
              <c:idx val="10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FED-46D3-8E88-5FBF512F10C5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ED-46D3-8E88-5FBF512F10C5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Sheet1!$C$2:$R$2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Sheet1!$C$5:$R$5</c:f>
              <c:numCache>
                <c:formatCode>0</c:formatCode>
                <c:ptCount val="16"/>
                <c:pt idx="0">
                  <c:v>2573.154</c:v>
                </c:pt>
                <c:pt idx="1">
                  <c:v>2814.6379999999999</c:v>
                </c:pt>
                <c:pt idx="2">
                  <c:v>2847.7460000000001</c:v>
                </c:pt>
                <c:pt idx="3">
                  <c:v>2738.4720000000002</c:v>
                </c:pt>
                <c:pt idx="4">
                  <c:v>2764.2930000000001</c:v>
                </c:pt>
                <c:pt idx="5">
                  <c:v>2565.88</c:v>
                </c:pt>
                <c:pt idx="6">
                  <c:v>2991.6410000000001</c:v>
                </c:pt>
                <c:pt idx="7">
                  <c:v>3504.3119999999999</c:v>
                </c:pt>
                <c:pt idx="8">
                  <c:v>3560.0970000000002</c:v>
                </c:pt>
                <c:pt idx="9">
                  <c:v>3638.8249999999998</c:v>
                </c:pt>
                <c:pt idx="10">
                  <c:v>3671.4</c:v>
                </c:pt>
                <c:pt idx="11">
                  <c:v>3507.9450000000002</c:v>
                </c:pt>
                <c:pt idx="12">
                  <c:v>3725.2829999999999</c:v>
                </c:pt>
                <c:pt idx="13">
                  <c:v>3854.433</c:v>
                </c:pt>
                <c:pt idx="14">
                  <c:v>3877.7220000000002</c:v>
                </c:pt>
                <c:pt idx="15">
                  <c:v>4063.2280000000001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FED-46D3-8E88-5FBF512F10C5}"/>
            </c:ext>
          </c:extLst>
        </c:ser>
        <c:ser>
          <c:idx val="3"/>
          <c:order val="3"/>
          <c:tx>
            <c:strRef>
              <c:f>Sheet1!$B$6</c:f>
              <c:strCache>
                <c:ptCount val="1"/>
                <c:pt idx="0">
                  <c:v>siseturistid</c:v>
                </c:pt>
              </c:strCache>
            </c:strRef>
          </c:tx>
          <c:spPr>
            <a:ln>
              <a:solidFill>
                <a:srgbClr val="00005A"/>
              </a:solidFill>
              <a:prstDash val="lgDash"/>
            </a:ln>
          </c:spPr>
          <c:marker>
            <c:symbol val="circle"/>
            <c:size val="7"/>
            <c:spPr>
              <a:noFill/>
              <a:ln>
                <a:solidFill>
                  <a:srgbClr val="00005A"/>
                </a:solidFill>
              </a:ln>
            </c:spPr>
          </c:marker>
          <c:dLbls>
            <c:dLbl>
              <c:idx val="14"/>
              <c:layout>
                <c:manualLayout>
                  <c:x val="-3.6214296420495722E-2"/>
                  <c:y val="-6.3596794086861086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FED-46D3-8E88-5FBF512F10C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500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Sheet1!$C$2:$R$2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Sheet1!$C$6:$R$6</c:f>
              <c:numCache>
                <c:formatCode>0</c:formatCode>
                <c:ptCount val="16"/>
                <c:pt idx="0">
                  <c:v>935.63699999999994</c:v>
                </c:pt>
                <c:pt idx="1">
                  <c:v>1037.2280000000001</c:v>
                </c:pt>
                <c:pt idx="2">
                  <c:v>1398.838</c:v>
                </c:pt>
                <c:pt idx="3">
                  <c:v>1627.9290000000001</c:v>
                </c:pt>
                <c:pt idx="4">
                  <c:v>1559.7339999999999</c:v>
                </c:pt>
                <c:pt idx="5">
                  <c:v>1288.9390000000001</c:v>
                </c:pt>
                <c:pt idx="6">
                  <c:v>1388.6110000000001</c:v>
                </c:pt>
                <c:pt idx="7">
                  <c:v>1530.3689999999999</c:v>
                </c:pt>
                <c:pt idx="8">
                  <c:v>1593.2460000000001</c:v>
                </c:pt>
                <c:pt idx="9">
                  <c:v>1692.634</c:v>
                </c:pt>
                <c:pt idx="10">
                  <c:v>1749.1859999999999</c:v>
                </c:pt>
                <c:pt idx="11">
                  <c:v>1861.3219999999999</c:v>
                </c:pt>
                <c:pt idx="12">
                  <c:v>2047.5360000000001</c:v>
                </c:pt>
                <c:pt idx="13">
                  <c:v>2178.2469999999998</c:v>
                </c:pt>
                <c:pt idx="14">
                  <c:v>2264.152</c:v>
                </c:pt>
                <c:pt idx="15">
                  <c:v>2398.4769999999999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FED-46D3-8E88-5FBF512F10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6500"/>
        </c:scaling>
        <c:delete val="0"/>
        <c:axPos val="l"/>
        <c:majorGridlines>
          <c:spPr>
            <a:ln>
              <a:solidFill>
                <a:sysClr val="window" lastClr="FFFFFF">
                  <a:lumMod val="85000"/>
                </a:sys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  <c:majorUnit val="500"/>
      </c:valAx>
    </c:plotArea>
    <c:legend>
      <c:legendPos val="r"/>
      <c:layout>
        <c:manualLayout>
          <c:xMode val="edge"/>
          <c:yMode val="edge"/>
          <c:x val="8.7913579165822764E-2"/>
          <c:y val="6.9108428451713694E-2"/>
          <c:w val="0.19965509886897145"/>
          <c:h val="0.18790353948520438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t-EE" sz="1800" b="0" i="0" baseline="0">
                <a:effectLst/>
              </a:rPr>
              <a:t>Välisturistide veedetud ööd majutusettevõtetes, </a:t>
            </a:r>
            <a:r>
              <a:rPr lang="et-EE" sz="1800" b="0" i="0" u="sng" baseline="0">
                <a:effectLst/>
              </a:rPr>
              <a:t>jaan.-nov.</a:t>
            </a:r>
            <a:r>
              <a:rPr lang="et-EE" sz="1800" b="0" i="0" u="none" baseline="0">
                <a:effectLst/>
              </a:rPr>
              <a:t> (tuh.)</a:t>
            </a:r>
            <a:endParaRPr lang="et-EE" u="none">
              <a:effectLst/>
            </a:endParaRPr>
          </a:p>
        </c:rich>
      </c:tx>
      <c:layout>
        <c:manualLayout>
          <c:xMode val="edge"/>
          <c:yMode val="edge"/>
          <c:x val="0.14684332535665781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5.6223683468387166E-2"/>
          <c:y val="6.7630547227621657E-2"/>
          <c:w val="0.94377631653161287"/>
          <c:h val="0.88515902891430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Sheet1!$B$10</c:f>
              <c:strCache>
                <c:ptCount val="1"/>
                <c:pt idx="0">
                  <c:v>Venemaa</c:v>
                </c:pt>
              </c:strCache>
            </c:strRef>
          </c:tx>
          <c:spPr>
            <a:solidFill>
              <a:srgbClr val="E6E7E8"/>
            </a:solidFill>
            <a:ln>
              <a:solidFill>
                <a:srgbClr val="A7A9AB"/>
              </a:solidFill>
              <a:prstDash val="solid"/>
            </a:ln>
          </c:spPr>
          <c:invertIfNegative val="0"/>
          <c:dLbls>
            <c:dLbl>
              <c:idx val="0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3CB-4C3E-BC0A-61DCE57D9E6B}"/>
                </c:ext>
              </c:extLst>
            </c:dLbl>
            <c:dLbl>
              <c:idx val="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CB-4C3E-BC0A-61DCE57D9E6B}"/>
                </c:ext>
              </c:extLst>
            </c:dLbl>
            <c:dLbl>
              <c:idx val="6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964542"/>
                      </a:solidFill>
                    </a:defRPr>
                  </a:pPr>
                  <a:endParaRPr lang="et-E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F3CB-4C3E-BC0A-61DCE57D9E6B}"/>
                </c:ext>
              </c:extLst>
            </c:dLbl>
            <c:dLbl>
              <c:idx val="1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CB-4C3E-BC0A-61DCE57D9E6B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F3CB-4C3E-BC0A-61DCE57D9E6B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64542"/>
                    </a:solidFill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Sheet1!$C$9:$R$9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Sheet1!$C$10:$R$10</c:f>
              <c:numCache>
                <c:formatCode>0</c:formatCode>
                <c:ptCount val="16"/>
                <c:pt idx="0">
                  <c:v>87.766000000000005</c:v>
                </c:pt>
                <c:pt idx="1">
                  <c:v>122.82</c:v>
                </c:pt>
                <c:pt idx="2">
                  <c:v>153.11500000000001</c:v>
                </c:pt>
                <c:pt idx="3">
                  <c:v>134.03700000000001</c:v>
                </c:pt>
                <c:pt idx="4">
                  <c:v>178.50299999999999</c:v>
                </c:pt>
                <c:pt idx="5">
                  <c:v>198.21199999999999</c:v>
                </c:pt>
                <c:pt idx="6">
                  <c:v>298.22699999999998</c:v>
                </c:pt>
                <c:pt idx="7">
                  <c:v>430.69400000000002</c:v>
                </c:pt>
                <c:pt idx="8">
                  <c:v>533.82100000000003</c:v>
                </c:pt>
                <c:pt idx="9">
                  <c:v>611.81600000000003</c:v>
                </c:pt>
                <c:pt idx="10">
                  <c:v>577.07299999999998</c:v>
                </c:pt>
                <c:pt idx="11">
                  <c:v>360.084</c:v>
                </c:pt>
                <c:pt idx="12">
                  <c:v>370.46800000000002</c:v>
                </c:pt>
                <c:pt idx="13">
                  <c:v>432.59899999999999</c:v>
                </c:pt>
                <c:pt idx="14">
                  <c:v>452.33600000000001</c:v>
                </c:pt>
                <c:pt idx="15">
                  <c:v>468.95699999999999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3CB-4C3E-BC0A-61DCE57D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9"/>
        <c:axId val="515629176"/>
        <c:axId val="1"/>
      </c:barChart>
      <c:lineChart>
        <c:grouping val="standard"/>
        <c:varyColors val="0"/>
        <c:ser>
          <c:idx val="1"/>
          <c:order val="1"/>
          <c:tx>
            <c:strRef>
              <c:f>Sheet1!$B$11</c:f>
              <c:strCache>
                <c:ptCount val="1"/>
                <c:pt idx="0">
                  <c:v>Saksamaa</c:v>
                </c:pt>
              </c:strCache>
            </c:strRef>
          </c:tx>
          <c:spPr>
            <a:ln>
              <a:solidFill>
                <a:srgbClr val="964542"/>
              </a:solidFill>
              <a:prstDash val="lgDash"/>
            </a:ln>
          </c:spPr>
          <c:marker>
            <c:symbol val="square"/>
            <c:size val="9"/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/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3CB-4C3E-BC0A-61DCE57D9E6B}"/>
                </c:ext>
              </c:extLst>
            </c:dLbl>
            <c:dLbl>
              <c:idx val="8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F3CB-4C3E-BC0A-61DCE57D9E6B}"/>
                </c:ext>
              </c:extLst>
            </c:dLbl>
            <c:dLbl>
              <c:idx val="11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3CB-4C3E-BC0A-61DCE57D9E6B}"/>
                </c:ext>
              </c:extLst>
            </c:dLbl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Sheet1!$C$9:$R$9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Sheet1!$C$11:$R$11</c:f>
              <c:numCache>
                <c:formatCode>0</c:formatCode>
                <c:ptCount val="16"/>
                <c:pt idx="0">
                  <c:v>158.584</c:v>
                </c:pt>
                <c:pt idx="1">
                  <c:v>210.99100000000001</c:v>
                </c:pt>
                <c:pt idx="2">
                  <c:v>180.71899999999999</c:v>
                </c:pt>
                <c:pt idx="3">
                  <c:v>171.881</c:v>
                </c:pt>
                <c:pt idx="4">
                  <c:v>183.40899999999999</c:v>
                </c:pt>
                <c:pt idx="5">
                  <c:v>151.02600000000001</c:v>
                </c:pt>
                <c:pt idx="6">
                  <c:v>161.95599999999999</c:v>
                </c:pt>
                <c:pt idx="7">
                  <c:v>212.49299999999999</c:v>
                </c:pt>
                <c:pt idx="8">
                  <c:v>222.20699999999999</c:v>
                </c:pt>
                <c:pt idx="9">
                  <c:v>205.131</c:v>
                </c:pt>
                <c:pt idx="10">
                  <c:v>231.98</c:v>
                </c:pt>
                <c:pt idx="11">
                  <c:v>229.666</c:v>
                </c:pt>
                <c:pt idx="12">
                  <c:v>256.76900000000001</c:v>
                </c:pt>
                <c:pt idx="13">
                  <c:v>254.76599999999999</c:v>
                </c:pt>
                <c:pt idx="14">
                  <c:v>266.738</c:v>
                </c:pt>
                <c:pt idx="15">
                  <c:v>302.82900000000001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3CB-4C3E-BC0A-61DCE57D9E6B}"/>
            </c:ext>
          </c:extLst>
        </c:ser>
        <c:ser>
          <c:idx val="2"/>
          <c:order val="2"/>
          <c:tx>
            <c:strRef>
              <c:f>Sheet1!$B$12</c:f>
              <c:strCache>
                <c:ptCount val="1"/>
                <c:pt idx="0">
                  <c:v>Läti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F3CB-4C3E-BC0A-61DCE57D9E6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CB-4C3E-BC0A-61DCE57D9E6B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Sheet1!$C$9:$R$9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Sheet1!$C$12:$R$12</c:f>
              <c:numCache>
                <c:formatCode>0</c:formatCode>
                <c:ptCount val="16"/>
                <c:pt idx="0">
                  <c:v>55.515999999999998</c:v>
                </c:pt>
                <c:pt idx="1">
                  <c:v>69.864000000000004</c:v>
                </c:pt>
                <c:pt idx="2">
                  <c:v>94.92</c:v>
                </c:pt>
                <c:pt idx="3">
                  <c:v>109.771</c:v>
                </c:pt>
                <c:pt idx="4">
                  <c:v>114.961</c:v>
                </c:pt>
                <c:pt idx="5">
                  <c:v>96.665999999999997</c:v>
                </c:pt>
                <c:pt idx="6">
                  <c:v>104.471</c:v>
                </c:pt>
                <c:pt idx="7">
                  <c:v>119.392</c:v>
                </c:pt>
                <c:pt idx="8">
                  <c:v>141.35300000000001</c:v>
                </c:pt>
                <c:pt idx="9">
                  <c:v>145.49100000000001</c:v>
                </c:pt>
                <c:pt idx="10">
                  <c:v>156.59299999999999</c:v>
                </c:pt>
                <c:pt idx="11">
                  <c:v>178.279</c:v>
                </c:pt>
                <c:pt idx="12">
                  <c:v>200.15100000000001</c:v>
                </c:pt>
                <c:pt idx="13">
                  <c:v>223.97300000000001</c:v>
                </c:pt>
                <c:pt idx="14">
                  <c:v>223.62</c:v>
                </c:pt>
                <c:pt idx="15">
                  <c:v>255.61799999999999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3CB-4C3E-BC0A-61DCE57D9E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5629176"/>
        <c:axId val="1"/>
      </c:lineChart>
      <c:catAx>
        <c:axId val="51562917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515629176"/>
        <c:crosses val="autoZero"/>
        <c:crossBetween val="between"/>
        <c:majorUnit val="50"/>
      </c:valAx>
    </c:plotArea>
    <c:legend>
      <c:legendPos val="r"/>
      <c:layout>
        <c:manualLayout>
          <c:xMode val="edge"/>
          <c:yMode val="edge"/>
          <c:x val="7.0855458337928251E-2"/>
          <c:y val="7.0852836961500978E-2"/>
          <c:w val="0.17771224110126027"/>
          <c:h val="0.1587357021193099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800"/>
            </a:pPr>
            <a:r>
              <a:rPr lang="et-EE" sz="1800" b="0" i="0" baseline="0">
                <a:effectLst/>
              </a:rPr>
              <a:t>Välisturistide veedetud ööd majutusettevõtetes, </a:t>
            </a:r>
            <a:r>
              <a:rPr lang="et-EE" sz="1800" b="0" i="0" u="sng" baseline="0">
                <a:effectLst/>
              </a:rPr>
              <a:t>jaan.-nov.</a:t>
            </a:r>
            <a:r>
              <a:rPr lang="et-EE" sz="1800" b="0" i="0" baseline="0">
                <a:effectLst/>
              </a:rPr>
              <a:t> (tuh.)</a:t>
            </a:r>
            <a:endParaRPr lang="et-EE">
              <a:effectLst/>
            </a:endParaRPr>
          </a:p>
        </c:rich>
      </c:tx>
      <c:layout>
        <c:manualLayout>
          <c:xMode val="edge"/>
          <c:yMode val="edge"/>
          <c:x val="0.14236470801814391"/>
          <c:y val="0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5.5255244968760234E-2"/>
          <c:y val="6.9720133264076459E-2"/>
          <c:w val="0.94474475503123978"/>
          <c:h val="0.88377679830242795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Sheet1!$B$13</c:f>
              <c:strCache>
                <c:ptCount val="1"/>
                <c:pt idx="0">
                  <c:v>Suurbrit.</c:v>
                </c:pt>
              </c:strCache>
            </c:strRef>
          </c:tx>
          <c:spPr>
            <a:solidFill>
              <a:srgbClr val="E6E7E8"/>
            </a:solidFill>
            <a:ln>
              <a:solidFill>
                <a:sysClr val="window" lastClr="FFFFFF">
                  <a:lumMod val="65000"/>
                </a:sysClr>
              </a:solidFill>
              <a:prstDash val="solid"/>
            </a:ln>
          </c:spPr>
          <c:invertIfNegative val="0"/>
          <c:dLbls>
            <c:dLbl>
              <c:idx val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chemeClr val="accent2">
                          <a:lumMod val="50000"/>
                        </a:schemeClr>
                      </a:solidFill>
                    </a:defRPr>
                  </a:pPr>
                  <a:endParaRPr lang="et-EE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612F-40C2-93EE-BEAAE5FF519C}"/>
                </c:ext>
              </c:extLst>
            </c:dLbl>
            <c:dLbl>
              <c:idx val="14"/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12F-40C2-93EE-BEAAE5FF519C}"/>
                </c:ext>
              </c:extLst>
            </c:dLbl>
            <c:dLbl>
              <c:idx val="15"/>
              <c:dLblPos val="inBase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12F-40C2-93EE-BEAAE5FF519C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2">
                        <a:lumMod val="50000"/>
                      </a:schemeClr>
                    </a:solidFill>
                  </a:defRPr>
                </a:pPr>
                <a:endParaRPr lang="et-E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Sheet1!$C$9:$R$9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Sheet1!$C$13:$R$13</c:f>
              <c:numCache>
                <c:formatCode>0</c:formatCode>
                <c:ptCount val="16"/>
                <c:pt idx="0">
                  <c:v>85.117000000000004</c:v>
                </c:pt>
                <c:pt idx="1">
                  <c:v>148.65799999999999</c:v>
                </c:pt>
                <c:pt idx="2">
                  <c:v>146.68600000000001</c:v>
                </c:pt>
                <c:pt idx="3">
                  <c:v>131.00399999999999</c:v>
                </c:pt>
                <c:pt idx="4">
                  <c:v>106.286</c:v>
                </c:pt>
                <c:pt idx="5">
                  <c:v>72.126999999999995</c:v>
                </c:pt>
                <c:pt idx="6">
                  <c:v>75.411000000000001</c:v>
                </c:pt>
                <c:pt idx="7">
                  <c:v>161.49799999999999</c:v>
                </c:pt>
                <c:pt idx="8">
                  <c:v>122.188</c:v>
                </c:pt>
                <c:pt idx="9">
                  <c:v>94.263999999999996</c:v>
                </c:pt>
                <c:pt idx="10">
                  <c:v>94.793999999999997</c:v>
                </c:pt>
                <c:pt idx="11">
                  <c:v>99.396000000000001</c:v>
                </c:pt>
                <c:pt idx="12">
                  <c:v>99.739000000000004</c:v>
                </c:pt>
                <c:pt idx="13">
                  <c:v>118.53400000000001</c:v>
                </c:pt>
                <c:pt idx="14">
                  <c:v>130.30799999999999</c:v>
                </c:pt>
                <c:pt idx="15">
                  <c:v>148.172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612F-40C2-93EE-BEAAE5FF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3"/>
        <c:axId val="312629424"/>
        <c:axId val="1"/>
      </c:barChart>
      <c:lineChart>
        <c:grouping val="standard"/>
        <c:varyColors val="0"/>
        <c:ser>
          <c:idx val="0"/>
          <c:order val="0"/>
          <c:tx>
            <c:strRef>
              <c:f>Sheet1!$B$12</c:f>
              <c:strCache>
                <c:ptCount val="1"/>
                <c:pt idx="0">
                  <c:v>Läti</c:v>
                </c:pt>
              </c:strCache>
            </c:strRef>
          </c:tx>
          <c:spPr>
            <a:ln>
              <a:solidFill>
                <a:srgbClr val="00005A"/>
              </a:solidFill>
            </a:ln>
          </c:spPr>
          <c:marker>
            <c:spPr>
              <a:solidFill>
                <a:srgbClr val="00005A"/>
              </a:solidFill>
              <a:ln>
                <a:solidFill>
                  <a:srgbClr val="00005A"/>
                </a:solidFill>
              </a:ln>
            </c:spPr>
          </c:marker>
          <c:dLbls>
            <c:dLbl>
              <c:idx val="8"/>
              <c:layout>
                <c:manualLayout>
                  <c:x val="-1.400326202367966E-2"/>
                  <c:y val="2.26234511219419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12F-40C2-93EE-BEAAE5FF519C}"/>
                </c:ext>
              </c:extLst>
            </c:dLbl>
            <c:dLbl>
              <c:idx val="9"/>
              <c:layout>
                <c:manualLayout>
                  <c:x val="-2.4187664398848771E-2"/>
                  <c:y val="2.4710167510070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12F-40C2-93EE-BEAAE5FF519C}"/>
                </c:ext>
              </c:extLst>
            </c:dLbl>
            <c:dLbl>
              <c:idx val="10"/>
              <c:layout>
                <c:manualLayout>
                  <c:x val="-4.2287994593325676E-2"/>
                  <c:y val="-3.000469618111431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E08-4A94-B2D7-7F8A2B0262F5}"/>
                </c:ext>
              </c:extLst>
            </c:dLbl>
            <c:dLbl>
              <c:idx val="11"/>
              <c:layout>
                <c:manualLayout>
                  <c:x val="-3.6749461283667025E-2"/>
                  <c:y val="-3.0004715536918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E08-4A94-B2D7-7F8A2B0262F5}"/>
                </c:ext>
              </c:extLst>
            </c:dLbl>
            <c:dLbl>
              <c:idx val="12"/>
              <c:layout>
                <c:manualLayout>
                  <c:x val="-4.1689108498585523E-2"/>
                  <c:y val="-3.38412421760650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E08-4A94-B2D7-7F8A2B0262F5}"/>
                </c:ext>
              </c:extLst>
            </c:dLbl>
            <c:dLbl>
              <c:idx val="14"/>
              <c:layout>
                <c:manualLayout>
                  <c:x val="-3.8883447442176026E-2"/>
                  <c:y val="-5.905311218508387E-2"/>
                </c:manualLayout>
              </c:layout>
              <c:dLblPos val="r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12F-40C2-93EE-BEAAE5FF51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u="sng"/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>
                      <a:noFill/>
                    </a:ln>
                  </c:spPr>
                </c15:leaderLines>
              </c:ext>
            </c:extLst>
          </c:dLbls>
          <c:cat>
            <c:strRef>
              <c:f>Sheet1!$C$9:$R$9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Sheet1!$C$12:$R$12</c:f>
              <c:numCache>
                <c:formatCode>0</c:formatCode>
                <c:ptCount val="16"/>
                <c:pt idx="0">
                  <c:v>55.515999999999998</c:v>
                </c:pt>
                <c:pt idx="1">
                  <c:v>69.864000000000004</c:v>
                </c:pt>
                <c:pt idx="2">
                  <c:v>94.92</c:v>
                </c:pt>
                <c:pt idx="3">
                  <c:v>109.771</c:v>
                </c:pt>
                <c:pt idx="4">
                  <c:v>114.961</c:v>
                </c:pt>
                <c:pt idx="5">
                  <c:v>96.665999999999997</c:v>
                </c:pt>
                <c:pt idx="6">
                  <c:v>104.471</c:v>
                </c:pt>
                <c:pt idx="7">
                  <c:v>119.392</c:v>
                </c:pt>
                <c:pt idx="8">
                  <c:v>141.35300000000001</c:v>
                </c:pt>
                <c:pt idx="9">
                  <c:v>145.49100000000001</c:v>
                </c:pt>
                <c:pt idx="10">
                  <c:v>156.59299999999999</c:v>
                </c:pt>
                <c:pt idx="11">
                  <c:v>178.279</c:v>
                </c:pt>
                <c:pt idx="12">
                  <c:v>200.15100000000001</c:v>
                </c:pt>
                <c:pt idx="13">
                  <c:v>223.97300000000001</c:v>
                </c:pt>
                <c:pt idx="14">
                  <c:v>223.62</c:v>
                </c:pt>
                <c:pt idx="15">
                  <c:v>255.61799999999999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12F-40C2-93EE-BEAAE5FF519C}"/>
            </c:ext>
          </c:extLst>
        </c:ser>
        <c:ser>
          <c:idx val="2"/>
          <c:order val="2"/>
          <c:tx>
            <c:strRef>
              <c:f>Sheet1!$B$14</c:f>
              <c:strCache>
                <c:ptCount val="1"/>
                <c:pt idx="0">
                  <c:v>Rootsi</c:v>
                </c:pt>
              </c:strCache>
            </c:strRef>
          </c:tx>
          <c:spPr>
            <a:ln>
              <a:solidFill>
                <a:srgbClr val="964542"/>
              </a:solidFill>
            </a:ln>
          </c:spPr>
          <c:marker>
            <c:spPr>
              <a:solidFill>
                <a:srgbClr val="964542"/>
              </a:solidFill>
              <a:ln>
                <a:solidFill>
                  <a:srgbClr val="964542"/>
                </a:solidFill>
              </a:ln>
            </c:spPr>
          </c:marker>
          <c:dLbls>
            <c:dLbl>
              <c:idx val="9"/>
              <c:numFmt formatCode="0" sourceLinked="0"/>
              <c:spPr/>
              <c:txPr>
                <a:bodyPr rot="-5400000" vert="horz"/>
                <a:lstStyle/>
                <a:p>
                  <a:pPr>
                    <a:defRPr>
                      <a:solidFill>
                        <a:srgbClr val="964542"/>
                      </a:solidFill>
                    </a:defRPr>
                  </a:pPr>
                  <a:endParaRPr lang="et-E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612F-40C2-93EE-BEAAE5FF519C}"/>
                </c:ext>
              </c:extLst>
            </c:dLbl>
            <c:dLbl>
              <c:idx val="10"/>
              <c:layout>
                <c:manualLayout>
                  <c:x val="-2.352428054890706E-2"/>
                  <c:y val="4.03476835660732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12F-40C2-93EE-BEAAE5FF519C}"/>
                </c:ext>
              </c:extLst>
            </c:dLbl>
            <c:dLbl>
              <c:idx val="13"/>
              <c:dLblPos val="t"/>
              <c:showLegendKey val="0"/>
              <c:showVal val="1"/>
              <c:showCatName val="0"/>
              <c:showSerName val="1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885-41DC-85FB-46E368630909}"/>
                </c:ext>
              </c:extLst>
            </c:dLbl>
            <c:numFmt formatCode="0" sourceLinked="0"/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64542"/>
                    </a:solidFill>
                  </a:defRPr>
                </a:pPr>
                <a:endParaRPr lang="et-E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Sheet1!$C$9:$R$9</c:f>
              <c:strCache>
                <c:ptCount val="16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</c:strCache>
            </c:strRef>
          </c:cat>
          <c:val>
            <c:numRef>
              <c:f>Sheet1!$C$14:$R$14</c:f>
              <c:numCache>
                <c:formatCode>0</c:formatCode>
                <c:ptCount val="16"/>
                <c:pt idx="0">
                  <c:v>174.12299999999999</c:v>
                </c:pt>
                <c:pt idx="1">
                  <c:v>222.89400000000001</c:v>
                </c:pt>
                <c:pt idx="2">
                  <c:v>225.892</c:v>
                </c:pt>
                <c:pt idx="3">
                  <c:v>187.62100000000001</c:v>
                </c:pt>
                <c:pt idx="4">
                  <c:v>176.15100000000001</c:v>
                </c:pt>
                <c:pt idx="5">
                  <c:v>149.72300000000001</c:v>
                </c:pt>
                <c:pt idx="6">
                  <c:v>158.84299999999999</c:v>
                </c:pt>
                <c:pt idx="7">
                  <c:v>169.8</c:v>
                </c:pt>
                <c:pt idx="8">
                  <c:v>152.97900000000001</c:v>
                </c:pt>
                <c:pt idx="9">
                  <c:v>151.63</c:v>
                </c:pt>
                <c:pt idx="10">
                  <c:v>140.785</c:v>
                </c:pt>
                <c:pt idx="11">
                  <c:v>134.9</c:v>
                </c:pt>
                <c:pt idx="12">
                  <c:v>143.10400000000001</c:v>
                </c:pt>
                <c:pt idx="13">
                  <c:v>137.334</c:v>
                </c:pt>
                <c:pt idx="14">
                  <c:v>138.75299999999999</c:v>
                </c:pt>
                <c:pt idx="15">
                  <c:v>153.11699999999999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2F-40C2-93EE-BEAAE5FF51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629424"/>
        <c:axId val="1"/>
      </c:lineChart>
      <c:catAx>
        <c:axId val="31262942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400"/>
            </a:pPr>
            <a:endParaRPr lang="et-EE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26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t-EE"/>
          </a:p>
        </c:txPr>
        <c:crossAx val="312629424"/>
        <c:crosses val="autoZero"/>
        <c:crossBetween val="between"/>
        <c:majorUnit val="20"/>
      </c:valAx>
    </c:plotArea>
    <c:legend>
      <c:legendPos val="r"/>
      <c:layout>
        <c:manualLayout>
          <c:xMode val="edge"/>
          <c:yMode val="edge"/>
          <c:x val="0.3129247312406947"/>
          <c:y val="7.0852687102928247E-2"/>
          <c:w val="0.17477079197217971"/>
          <c:h val="0.15180169589379944"/>
        </c:manualLayout>
      </c:layout>
      <c:overlay val="0"/>
      <c:spPr>
        <a:solidFill>
          <a:sysClr val="window" lastClr="FFFFFF"/>
        </a:solidFill>
        <a:ln>
          <a:solidFill>
            <a:sysClr val="windowText" lastClr="000000"/>
          </a:solidFill>
        </a:ln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Aino" panose="02000603040504020204" pitchFamily="50" charset="-70"/>
          <a:ea typeface="Calibri"/>
          <a:cs typeface="Calibri"/>
        </a:defRPr>
      </a:pPr>
      <a:endParaRPr lang="et-EE"/>
    </a:p>
  </c:txPr>
  <c:userShapes r:id="rId2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zoomScale="67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0.00131</cdr:y>
    </cdr:from>
    <cdr:to>
      <cdr:x>0.08039</cdr:x>
      <cdr:y>0.04812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7947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0.30818</cdr:x>
      <cdr:y>0.06957</cdr:y>
    </cdr:from>
    <cdr:to>
      <cdr:x>0.58452</cdr:x>
      <cdr:y>0.11544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868203" y="422647"/>
          <a:ext cx="2571946" cy="2786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  <cdr:relSizeAnchor xmlns:cdr="http://schemas.openxmlformats.org/drawingml/2006/chartDrawing">
    <cdr:from>
      <cdr:x>0.92145</cdr:x>
      <cdr:y>0.42857</cdr:y>
    </cdr:from>
    <cdr:to>
      <cdr:x>0.99171</cdr:x>
      <cdr:y>0.46943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567771" y="2601558"/>
          <a:ext cx="653285" cy="24803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+4,8%</a:t>
          </a:r>
        </a:p>
      </cdr:txBody>
    </cdr:sp>
  </cdr:relSizeAnchor>
  <cdr:relSizeAnchor xmlns:cdr="http://schemas.openxmlformats.org/drawingml/2006/chartDrawing">
    <cdr:from>
      <cdr:x>0.92872</cdr:x>
      <cdr:y>0.64922</cdr:y>
    </cdr:from>
    <cdr:to>
      <cdr:x>0.99821</cdr:x>
      <cdr:y>0.68955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8643582" y="3944108"/>
          <a:ext cx="646773" cy="244996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+5,9%</a:t>
          </a:r>
        </a:p>
      </cdr:txBody>
    </cdr:sp>
  </cdr:relSizeAnchor>
  <cdr:relSizeAnchor xmlns:cdr="http://schemas.openxmlformats.org/drawingml/2006/chartDrawing">
    <cdr:from>
      <cdr:x>0.92464</cdr:x>
      <cdr:y>0.14073</cdr:y>
    </cdr:from>
    <cdr:to>
      <cdr:x>0.99724</cdr:x>
      <cdr:y>0.17941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8605672" y="854962"/>
          <a:ext cx="675672" cy="234963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square" lIns="0" tIns="0" rIns="0" bIns="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t-EE" sz="1600">
              <a:latin typeface="Aino" panose="02000603040504020204" pitchFamily="50" charset="-70"/>
            </a:rPr>
            <a:t>+5,2%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0.00131</cdr:y>
    </cdr:from>
    <cdr:to>
      <cdr:x>0.08039</cdr:x>
      <cdr:y>0.04812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7947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1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0.2528</cdr:x>
      <cdr:y>0.07407</cdr:y>
    </cdr:from>
    <cdr:to>
      <cdr:x>0.5</cdr:x>
      <cdr:y>0.11856</cdr:y>
    </cdr:to>
    <cdr:sp macro="" textlink="">
      <cdr:nvSpPr>
        <cdr:cNvPr id="5" name="TextBox 2"/>
        <cdr:cNvSpPr txBox="1"/>
      </cdr:nvSpPr>
      <cdr:spPr>
        <a:xfrm xmlns:a="http://schemas.openxmlformats.org/drawingml/2006/main">
          <a:off x="2352813" y="449986"/>
          <a:ext cx="2300694" cy="27031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8112" cy="607031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0.08039</cdr:x>
      <cdr:y>0.04681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0"/>
          <a:ext cx="747764" cy="28450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t-EE" sz="1600" b="0">
              <a:latin typeface="Aino" panose="02000603040504020204" pitchFamily="50" charset="-70"/>
            </a:rPr>
            <a:t>tuh.</a:t>
          </a:r>
        </a:p>
      </cdr:txBody>
    </cdr:sp>
  </cdr:relSizeAnchor>
  <cdr:relSizeAnchor xmlns:cdr="http://schemas.openxmlformats.org/drawingml/2006/chartDrawing">
    <cdr:from>
      <cdr:x>0.49369</cdr:x>
      <cdr:y>0.07377</cdr:y>
    </cdr:from>
    <cdr:to>
      <cdr:x>0.74338</cdr:x>
      <cdr:y>0.12168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94779" y="448164"/>
          <a:ext cx="2323877" cy="29109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lIns="36000" tIns="0" rIns="36000" bIns="0" rtlCol="0"/>
        <a:lstStyle xmlns:a="http://schemas.openxmlformats.org/drawingml/2006/main"/>
        <a:p xmlns:a="http://schemas.openxmlformats.org/drawingml/2006/main">
          <a:r>
            <a:rPr lang="et-EE" sz="1600" b="0">
              <a:effectLst/>
              <a:latin typeface="Aino" panose="02000603040504020204" pitchFamily="50" charset="-70"/>
            </a:rPr>
            <a:t>Allikas: Statistikaamet  </a:t>
          </a:r>
          <a:endParaRPr lang="et-EE" sz="1600" b="0">
            <a:latin typeface="Aino" panose="02000603040504020204" pitchFamily="50" charset="-7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12861-9B68-4381-A2CD-E6194597BA7D}">
  <sheetPr>
    <pageSetUpPr fitToPage="1"/>
  </sheetPr>
  <dimension ref="A1:Z56"/>
  <sheetViews>
    <sheetView tabSelected="1" zoomScaleNormal="100" workbookViewId="0">
      <pane xSplit="1" ySplit="4" topLeftCell="D5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4.4" x14ac:dyDescent="0.3"/>
  <cols>
    <col min="1" max="1" width="8.88671875" style="12"/>
    <col min="2" max="3" width="9.21875" style="12" hidden="1" customWidth="1"/>
    <col min="4" max="17" width="9.21875" style="12" customWidth="1"/>
    <col min="18" max="21" width="8.88671875" style="12"/>
    <col min="22" max="25" width="7.88671875" style="12" customWidth="1"/>
    <col min="26" max="26" width="8.21875" style="12" customWidth="1"/>
    <col min="27" max="16384" width="8.88671875" style="12"/>
  </cols>
  <sheetData>
    <row r="1" spans="1:26" x14ac:dyDescent="0.3">
      <c r="A1" s="15" t="s">
        <v>85</v>
      </c>
      <c r="Z1" s="15"/>
    </row>
    <row r="2" spans="1:26" x14ac:dyDescent="0.3">
      <c r="A2" s="8" t="s">
        <v>86</v>
      </c>
      <c r="Z2" s="8"/>
    </row>
    <row r="3" spans="1:26" s="31" customFormat="1" x14ac:dyDescent="0.3">
      <c r="A3" s="34"/>
      <c r="B3" s="35" t="s">
        <v>87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27" t="s">
        <v>88</v>
      </c>
      <c r="S3" s="27"/>
      <c r="T3" s="27"/>
      <c r="U3" s="27"/>
      <c r="V3" s="26" t="s">
        <v>88</v>
      </c>
      <c r="W3" s="28"/>
      <c r="X3" s="28"/>
      <c r="Y3" s="30"/>
      <c r="Z3" s="34"/>
    </row>
    <row r="4" spans="1:26" s="31" customFormat="1" x14ac:dyDescent="0.3">
      <c r="A4" s="34"/>
      <c r="B4" s="36">
        <v>2004</v>
      </c>
      <c r="C4" s="36" t="s">
        <v>1</v>
      </c>
      <c r="D4" s="36" t="s">
        <v>2</v>
      </c>
      <c r="E4" s="36" t="s">
        <v>3</v>
      </c>
      <c r="F4" s="36" t="s">
        <v>4</v>
      </c>
      <c r="G4" s="36" t="s">
        <v>5</v>
      </c>
      <c r="H4" s="36" t="s">
        <v>6</v>
      </c>
      <c r="I4" s="36" t="s">
        <v>7</v>
      </c>
      <c r="J4" s="36" t="s">
        <v>8</v>
      </c>
      <c r="K4" s="36" t="s">
        <v>9</v>
      </c>
      <c r="L4" s="36" t="s">
        <v>10</v>
      </c>
      <c r="M4" s="36" t="s">
        <v>11</v>
      </c>
      <c r="N4" s="36" t="s">
        <v>12</v>
      </c>
      <c r="O4" s="36" t="s">
        <v>13</v>
      </c>
      <c r="P4" s="36" t="s">
        <v>14</v>
      </c>
      <c r="Q4" s="36" t="s">
        <v>15</v>
      </c>
      <c r="R4" s="32" t="s">
        <v>89</v>
      </c>
      <c r="S4" s="29" t="s">
        <v>90</v>
      </c>
      <c r="T4" s="29" t="s">
        <v>91</v>
      </c>
      <c r="U4" s="16" t="s">
        <v>92</v>
      </c>
      <c r="V4" s="29" t="s">
        <v>89</v>
      </c>
      <c r="W4" s="29" t="s">
        <v>90</v>
      </c>
      <c r="X4" s="29" t="s">
        <v>91</v>
      </c>
      <c r="Y4" s="16" t="s">
        <v>92</v>
      </c>
      <c r="Z4" s="34"/>
    </row>
    <row r="5" spans="1:26" s="13" customFormat="1" x14ac:dyDescent="0.3">
      <c r="A5" s="37" t="s">
        <v>22</v>
      </c>
      <c r="B5" s="38">
        <v>1787152</v>
      </c>
      <c r="C5" s="38">
        <v>1933883</v>
      </c>
      <c r="D5" s="38">
        <v>2102589</v>
      </c>
      <c r="E5" s="38">
        <v>2175839</v>
      </c>
      <c r="F5" s="38">
        <v>2229951</v>
      </c>
      <c r="G5" s="38">
        <v>1996476</v>
      </c>
      <c r="H5" s="38">
        <v>2225214</v>
      </c>
      <c r="I5" s="38">
        <v>2528921</v>
      </c>
      <c r="J5" s="38">
        <v>2630358</v>
      </c>
      <c r="K5" s="38">
        <v>2759065</v>
      </c>
      <c r="L5" s="38">
        <v>2869004</v>
      </c>
      <c r="M5" s="38">
        <v>2878961</v>
      </c>
      <c r="N5" s="38">
        <v>3069878</v>
      </c>
      <c r="O5" s="38">
        <v>3275083</v>
      </c>
      <c r="P5" s="38">
        <v>3317620</v>
      </c>
      <c r="Q5" s="38">
        <v>3509616</v>
      </c>
      <c r="R5" s="88">
        <f t="shared" ref="R5:U27" si="0">N5-M5</f>
        <v>190917</v>
      </c>
      <c r="S5" s="89">
        <f t="shared" si="0"/>
        <v>205205</v>
      </c>
      <c r="T5" s="89">
        <f t="shared" si="0"/>
        <v>42537</v>
      </c>
      <c r="U5" s="90">
        <f t="shared" si="0"/>
        <v>191996</v>
      </c>
      <c r="V5" s="19">
        <f t="shared" ref="V5:Y27" si="1">(N5-M5)/M5</f>
        <v>6.6314548894549116E-2</v>
      </c>
      <c r="W5" s="20">
        <f t="shared" si="1"/>
        <v>6.6844675912202375E-2</v>
      </c>
      <c r="X5" s="20">
        <f t="shared" si="1"/>
        <v>1.29880677833203E-2</v>
      </c>
      <c r="Y5" s="21">
        <f t="shared" si="1"/>
        <v>5.7871606754239482E-2</v>
      </c>
      <c r="Z5" s="37" t="s">
        <v>53</v>
      </c>
    </row>
    <row r="6" spans="1:26" s="13" customFormat="1" x14ac:dyDescent="0.3">
      <c r="A6" s="37" t="s">
        <v>16</v>
      </c>
      <c r="B6" s="38">
        <v>500268</v>
      </c>
      <c r="C6" s="38">
        <v>562467</v>
      </c>
      <c r="D6" s="38">
        <v>757994</v>
      </c>
      <c r="E6" s="38">
        <v>881587</v>
      </c>
      <c r="F6" s="38">
        <v>878489</v>
      </c>
      <c r="G6" s="38">
        <v>707909</v>
      </c>
      <c r="H6" s="38">
        <v>771329</v>
      </c>
      <c r="I6" s="38">
        <v>845973</v>
      </c>
      <c r="J6" s="38">
        <v>887898</v>
      </c>
      <c r="K6" s="38">
        <v>959186</v>
      </c>
      <c r="L6" s="38">
        <v>1012868</v>
      </c>
      <c r="M6" s="38">
        <v>1086265</v>
      </c>
      <c r="N6" s="38">
        <v>1164366</v>
      </c>
      <c r="O6" s="38">
        <v>1275572</v>
      </c>
      <c r="P6" s="38">
        <v>1329577</v>
      </c>
      <c r="Q6" s="38">
        <v>1415562</v>
      </c>
      <c r="R6" s="91">
        <f t="shared" si="0"/>
        <v>78101</v>
      </c>
      <c r="S6" s="92">
        <f t="shared" si="0"/>
        <v>111206</v>
      </c>
      <c r="T6" s="92">
        <f t="shared" si="0"/>
        <v>54005</v>
      </c>
      <c r="U6" s="90">
        <f t="shared" si="0"/>
        <v>85985</v>
      </c>
      <c r="V6" s="22">
        <f t="shared" si="1"/>
        <v>7.1898661928719049E-2</v>
      </c>
      <c r="W6" s="22">
        <f t="shared" si="1"/>
        <v>9.5507769893658861E-2</v>
      </c>
      <c r="X6" s="22">
        <f t="shared" si="1"/>
        <v>4.2337868814931658E-2</v>
      </c>
      <c r="Y6" s="21">
        <f t="shared" si="1"/>
        <v>6.4670944217597032E-2</v>
      </c>
      <c r="Z6" s="37" t="s">
        <v>56</v>
      </c>
    </row>
    <row r="7" spans="1:26" s="61" customFormat="1" x14ac:dyDescent="0.3">
      <c r="A7" s="59" t="s">
        <v>24</v>
      </c>
      <c r="B7" s="60">
        <v>1286884</v>
      </c>
      <c r="C7" s="60">
        <v>1371416</v>
      </c>
      <c r="D7" s="60">
        <v>1344595</v>
      </c>
      <c r="E7" s="60">
        <v>1294252</v>
      </c>
      <c r="F7" s="60">
        <v>1351462</v>
      </c>
      <c r="G7" s="60">
        <v>1288567</v>
      </c>
      <c r="H7" s="60">
        <v>1453885</v>
      </c>
      <c r="I7" s="60">
        <v>1682948</v>
      </c>
      <c r="J7" s="60">
        <v>1742460</v>
      </c>
      <c r="K7" s="60">
        <v>1799879</v>
      </c>
      <c r="L7" s="60">
        <v>1856136</v>
      </c>
      <c r="M7" s="60">
        <v>1792696</v>
      </c>
      <c r="N7" s="60">
        <v>1905512</v>
      </c>
      <c r="O7" s="60">
        <v>1999511</v>
      </c>
      <c r="P7" s="60">
        <v>1988043</v>
      </c>
      <c r="Q7" s="60">
        <v>2094054</v>
      </c>
      <c r="R7" s="93">
        <f t="shared" si="0"/>
        <v>112816</v>
      </c>
      <c r="S7" s="90">
        <f t="shared" si="0"/>
        <v>93999</v>
      </c>
      <c r="T7" s="90">
        <f t="shared" si="0"/>
        <v>-11468</v>
      </c>
      <c r="U7" s="90">
        <f t="shared" si="0"/>
        <v>106011</v>
      </c>
      <c r="V7" s="23">
        <f t="shared" si="1"/>
        <v>6.2930915224890333E-2</v>
      </c>
      <c r="W7" s="23">
        <f t="shared" si="1"/>
        <v>4.933004882677202E-2</v>
      </c>
      <c r="X7" s="21">
        <f t="shared" si="1"/>
        <v>-5.7354023058637836E-3</v>
      </c>
      <c r="Y7" s="21">
        <f t="shared" si="1"/>
        <v>5.3324299323505575E-2</v>
      </c>
      <c r="Z7" s="59" t="s">
        <v>51</v>
      </c>
    </row>
    <row r="8" spans="1:26" s="13" customFormat="1" x14ac:dyDescent="0.3">
      <c r="A8" s="37" t="s">
        <v>20</v>
      </c>
      <c r="B8" s="38">
        <v>786929</v>
      </c>
      <c r="C8" s="38">
        <v>751023</v>
      </c>
      <c r="D8" s="38">
        <v>703819</v>
      </c>
      <c r="E8" s="38">
        <v>658382</v>
      </c>
      <c r="F8" s="38">
        <v>683623</v>
      </c>
      <c r="G8" s="38">
        <v>696736</v>
      </c>
      <c r="H8" s="38">
        <v>771888</v>
      </c>
      <c r="I8" s="38">
        <v>776392</v>
      </c>
      <c r="J8" s="38">
        <v>763818</v>
      </c>
      <c r="K8" s="38">
        <v>825573</v>
      </c>
      <c r="L8" s="38">
        <v>850774</v>
      </c>
      <c r="M8" s="38">
        <v>837088</v>
      </c>
      <c r="N8" s="38">
        <v>874545</v>
      </c>
      <c r="O8" s="38">
        <v>841843</v>
      </c>
      <c r="P8" s="38">
        <v>769074</v>
      </c>
      <c r="Q8" s="38">
        <v>741265</v>
      </c>
      <c r="R8" s="88">
        <f t="shared" si="0"/>
        <v>37457</v>
      </c>
      <c r="S8" s="89">
        <f t="shared" si="0"/>
        <v>-32702</v>
      </c>
      <c r="T8" s="89">
        <f t="shared" si="0"/>
        <v>-72769</v>
      </c>
      <c r="U8" s="90">
        <f t="shared" si="0"/>
        <v>-27809</v>
      </c>
      <c r="V8" s="20">
        <f t="shared" si="1"/>
        <v>4.4746788868075996E-2</v>
      </c>
      <c r="W8" s="20">
        <f t="shared" si="1"/>
        <v>-3.7393158728252975E-2</v>
      </c>
      <c r="X8" s="25">
        <f t="shared" si="1"/>
        <v>-8.6440108191194798E-2</v>
      </c>
      <c r="Y8" s="21">
        <f t="shared" si="1"/>
        <v>-3.6159069218306694E-2</v>
      </c>
      <c r="Z8" s="37" t="s">
        <v>66</v>
      </c>
    </row>
    <row r="9" spans="1:26" s="13" customFormat="1" x14ac:dyDescent="0.3">
      <c r="A9" s="37" t="s">
        <v>21</v>
      </c>
      <c r="B9" s="38">
        <v>34432</v>
      </c>
      <c r="C9" s="38">
        <v>45042</v>
      </c>
      <c r="D9" s="38">
        <v>55666</v>
      </c>
      <c r="E9" s="38">
        <v>48228</v>
      </c>
      <c r="F9" s="38">
        <v>71583</v>
      </c>
      <c r="G9" s="38">
        <v>81661</v>
      </c>
      <c r="H9" s="38">
        <v>124678</v>
      </c>
      <c r="I9" s="38">
        <v>178995</v>
      </c>
      <c r="J9" s="38">
        <v>234533</v>
      </c>
      <c r="K9" s="38">
        <v>269529</v>
      </c>
      <c r="L9" s="38">
        <v>256043</v>
      </c>
      <c r="M9" s="38">
        <v>168215</v>
      </c>
      <c r="N9" s="38">
        <v>177527</v>
      </c>
      <c r="O9" s="38">
        <v>211722</v>
      </c>
      <c r="P9" s="38">
        <v>221869</v>
      </c>
      <c r="Q9" s="38">
        <v>232388</v>
      </c>
      <c r="R9" s="88">
        <f t="shared" si="0"/>
        <v>9312</v>
      </c>
      <c r="S9" s="89">
        <f t="shared" si="0"/>
        <v>34195</v>
      </c>
      <c r="T9" s="89">
        <f t="shared" si="0"/>
        <v>10147</v>
      </c>
      <c r="U9" s="90">
        <f t="shared" si="0"/>
        <v>10519</v>
      </c>
      <c r="V9" s="20">
        <f t="shared" si="1"/>
        <v>5.5357726718782509E-2</v>
      </c>
      <c r="W9" s="20">
        <f t="shared" si="1"/>
        <v>0.19261858759512637</v>
      </c>
      <c r="X9" s="20">
        <f t="shared" si="1"/>
        <v>4.7926053976440806E-2</v>
      </c>
      <c r="Y9" s="23">
        <f t="shared" si="1"/>
        <v>4.7410859561272646E-2</v>
      </c>
      <c r="Z9" s="37" t="s">
        <v>70</v>
      </c>
    </row>
    <row r="10" spans="1:26" s="13" customFormat="1" x14ac:dyDescent="0.3">
      <c r="A10" s="37" t="s">
        <v>17</v>
      </c>
      <c r="B10" s="38">
        <v>38264</v>
      </c>
      <c r="C10" s="38">
        <v>48239</v>
      </c>
      <c r="D10" s="38">
        <v>61656</v>
      </c>
      <c r="E10" s="38">
        <v>68478</v>
      </c>
      <c r="F10" s="38">
        <v>74374</v>
      </c>
      <c r="G10" s="38">
        <v>63835</v>
      </c>
      <c r="H10" s="38">
        <v>67523</v>
      </c>
      <c r="I10" s="38">
        <v>78408</v>
      </c>
      <c r="J10" s="38">
        <v>93281</v>
      </c>
      <c r="K10" s="38">
        <v>97373</v>
      </c>
      <c r="L10" s="38">
        <v>103420</v>
      </c>
      <c r="M10" s="38">
        <v>115957</v>
      </c>
      <c r="N10" s="38">
        <v>130103</v>
      </c>
      <c r="O10" s="38">
        <v>148130</v>
      </c>
      <c r="P10" s="38">
        <v>148246</v>
      </c>
      <c r="Q10" s="38">
        <v>167280</v>
      </c>
      <c r="R10" s="88">
        <f t="shared" si="0"/>
        <v>14146</v>
      </c>
      <c r="S10" s="89">
        <f t="shared" si="0"/>
        <v>18027</v>
      </c>
      <c r="T10" s="89">
        <f t="shared" si="0"/>
        <v>116</v>
      </c>
      <c r="U10" s="90">
        <f t="shared" si="0"/>
        <v>19034</v>
      </c>
      <c r="V10" s="20">
        <f t="shared" si="1"/>
        <v>0.12199349758962375</v>
      </c>
      <c r="W10" s="20">
        <f t="shared" si="1"/>
        <v>0.13855944905190504</v>
      </c>
      <c r="X10" s="19">
        <f t="shared" si="1"/>
        <v>7.8309592925133325E-4</v>
      </c>
      <c r="Y10" s="24">
        <f t="shared" si="1"/>
        <v>0.12839469530375186</v>
      </c>
      <c r="Z10" s="37" t="s">
        <v>60</v>
      </c>
    </row>
    <row r="11" spans="1:26" s="13" customFormat="1" x14ac:dyDescent="0.3">
      <c r="A11" s="37" t="s">
        <v>19</v>
      </c>
      <c r="B11" s="38">
        <v>83440</v>
      </c>
      <c r="C11" s="38">
        <v>107187</v>
      </c>
      <c r="D11" s="38">
        <v>88217</v>
      </c>
      <c r="E11" s="38">
        <v>85003</v>
      </c>
      <c r="F11" s="38">
        <v>90184</v>
      </c>
      <c r="G11" s="38">
        <v>74664</v>
      </c>
      <c r="H11" s="38">
        <v>82094</v>
      </c>
      <c r="I11" s="38">
        <v>101055</v>
      </c>
      <c r="J11" s="38">
        <v>109067</v>
      </c>
      <c r="K11" s="38">
        <v>99530</v>
      </c>
      <c r="L11" s="38">
        <v>110158</v>
      </c>
      <c r="M11" s="38">
        <v>112910</v>
      </c>
      <c r="N11" s="38">
        <v>122234</v>
      </c>
      <c r="O11" s="38">
        <v>122003</v>
      </c>
      <c r="P11" s="38">
        <v>139645</v>
      </c>
      <c r="Q11" s="38">
        <v>157781</v>
      </c>
      <c r="R11" s="88">
        <f t="shared" si="0"/>
        <v>9324</v>
      </c>
      <c r="S11" s="89">
        <f t="shared" si="0"/>
        <v>-231</v>
      </c>
      <c r="T11" s="89">
        <f t="shared" si="0"/>
        <v>17642</v>
      </c>
      <c r="U11" s="90">
        <f t="shared" si="0"/>
        <v>18136</v>
      </c>
      <c r="V11" s="20">
        <f t="shared" si="1"/>
        <v>8.2579045257284558E-2</v>
      </c>
      <c r="W11" s="19">
        <f t="shared" si="1"/>
        <v>-1.889817890276028E-3</v>
      </c>
      <c r="X11" s="25">
        <f t="shared" si="1"/>
        <v>0.14460300156553527</v>
      </c>
      <c r="Y11" s="24">
        <f t="shared" si="1"/>
        <v>0.129872175874539</v>
      </c>
      <c r="Z11" s="37" t="s">
        <v>65</v>
      </c>
    </row>
    <row r="12" spans="1:26" s="13" customFormat="1" x14ac:dyDescent="0.3">
      <c r="A12" s="37" t="s">
        <v>40</v>
      </c>
      <c r="B12" s="38">
        <v>19192</v>
      </c>
      <c r="C12" s="38">
        <v>23201</v>
      </c>
      <c r="D12" s="38">
        <v>28001</v>
      </c>
      <c r="E12" s="38">
        <v>33061</v>
      </c>
      <c r="F12" s="38">
        <v>39332</v>
      </c>
      <c r="G12" s="38">
        <v>31639</v>
      </c>
      <c r="H12" s="38">
        <v>32050</v>
      </c>
      <c r="I12" s="38">
        <v>44255</v>
      </c>
      <c r="J12" s="38">
        <v>44526</v>
      </c>
      <c r="K12" s="38">
        <v>48318</v>
      </c>
      <c r="L12" s="38">
        <v>47791</v>
      </c>
      <c r="M12" s="38">
        <v>51031</v>
      </c>
      <c r="N12" s="38">
        <v>56396</v>
      </c>
      <c r="O12" s="38">
        <v>59095</v>
      </c>
      <c r="P12" s="38">
        <v>61158</v>
      </c>
      <c r="Q12" s="38">
        <v>74524</v>
      </c>
      <c r="R12" s="88">
        <f t="shared" si="0"/>
        <v>5365</v>
      </c>
      <c r="S12" s="89">
        <f t="shared" si="0"/>
        <v>2699</v>
      </c>
      <c r="T12" s="89">
        <f t="shared" si="0"/>
        <v>2063</v>
      </c>
      <c r="U12" s="90">
        <f t="shared" si="0"/>
        <v>13366</v>
      </c>
      <c r="V12" s="20">
        <f t="shared" si="1"/>
        <v>0.10513217456056123</v>
      </c>
      <c r="W12" s="20">
        <f t="shared" si="1"/>
        <v>4.7858004113766936E-2</v>
      </c>
      <c r="X12" s="25">
        <f t="shared" si="1"/>
        <v>3.4909890853710129E-2</v>
      </c>
      <c r="Y12" s="24">
        <f t="shared" si="1"/>
        <v>0.21854867719676901</v>
      </c>
      <c r="Z12" s="37" t="s">
        <v>59</v>
      </c>
    </row>
    <row r="13" spans="1:26" s="13" customFormat="1" x14ac:dyDescent="0.3">
      <c r="A13" s="37" t="s">
        <v>18</v>
      </c>
      <c r="B13" s="38">
        <v>84125</v>
      </c>
      <c r="C13" s="38">
        <v>102646</v>
      </c>
      <c r="D13" s="38">
        <v>100488</v>
      </c>
      <c r="E13" s="38">
        <v>86593</v>
      </c>
      <c r="F13" s="38">
        <v>81659</v>
      </c>
      <c r="G13" s="38">
        <v>73153</v>
      </c>
      <c r="H13" s="38">
        <v>76539</v>
      </c>
      <c r="I13" s="38">
        <v>81443</v>
      </c>
      <c r="J13" s="38">
        <v>74320</v>
      </c>
      <c r="K13" s="38">
        <v>70349</v>
      </c>
      <c r="L13" s="38">
        <v>67698</v>
      </c>
      <c r="M13" s="38">
        <v>66466</v>
      </c>
      <c r="N13" s="38">
        <v>69848</v>
      </c>
      <c r="O13" s="38">
        <v>69364</v>
      </c>
      <c r="P13" s="38">
        <v>66282</v>
      </c>
      <c r="Q13" s="38">
        <v>73555</v>
      </c>
      <c r="R13" s="88">
        <f t="shared" si="0"/>
        <v>3382</v>
      </c>
      <c r="S13" s="89">
        <f t="shared" si="0"/>
        <v>-484</v>
      </c>
      <c r="T13" s="89">
        <f t="shared" si="0"/>
        <v>-3082</v>
      </c>
      <c r="U13" s="90">
        <f t="shared" si="0"/>
        <v>7273</v>
      </c>
      <c r="V13" s="20">
        <f t="shared" si="1"/>
        <v>5.0883158306502571E-2</v>
      </c>
      <c r="W13" s="25">
        <f t="shared" si="1"/>
        <v>-6.929332264345436E-3</v>
      </c>
      <c r="X13" s="20">
        <f t="shared" si="1"/>
        <v>-4.4432270341964133E-2</v>
      </c>
      <c r="Y13" s="24">
        <f t="shared" si="1"/>
        <v>0.10972813131770315</v>
      </c>
      <c r="Z13" s="37" t="s">
        <v>64</v>
      </c>
    </row>
    <row r="14" spans="1:26" s="13" customFormat="1" x14ac:dyDescent="0.3">
      <c r="A14" s="37" t="s">
        <v>50</v>
      </c>
      <c r="B14" s="38">
        <v>35152</v>
      </c>
      <c r="C14" s="38">
        <v>59044</v>
      </c>
      <c r="D14" s="38">
        <v>58205</v>
      </c>
      <c r="E14" s="38">
        <v>52786</v>
      </c>
      <c r="F14" s="38">
        <v>44145</v>
      </c>
      <c r="G14" s="38">
        <v>30982</v>
      </c>
      <c r="H14" s="38">
        <v>33021</v>
      </c>
      <c r="I14" s="38">
        <v>65936</v>
      </c>
      <c r="J14" s="38">
        <v>51960</v>
      </c>
      <c r="K14" s="38">
        <v>40910</v>
      </c>
      <c r="L14" s="38">
        <v>43402</v>
      </c>
      <c r="M14" s="38">
        <v>45138</v>
      </c>
      <c r="N14" s="38">
        <v>45312</v>
      </c>
      <c r="O14" s="38">
        <v>54446</v>
      </c>
      <c r="P14" s="38">
        <v>56906</v>
      </c>
      <c r="Q14" s="38">
        <v>65032</v>
      </c>
      <c r="R14" s="88">
        <f t="shared" si="0"/>
        <v>174</v>
      </c>
      <c r="S14" s="89">
        <f t="shared" si="0"/>
        <v>9134</v>
      </c>
      <c r="T14" s="89">
        <f t="shared" si="0"/>
        <v>2460</v>
      </c>
      <c r="U14" s="90">
        <f t="shared" si="0"/>
        <v>8126</v>
      </c>
      <c r="V14" s="25">
        <f t="shared" si="1"/>
        <v>3.8548451415658645E-3</v>
      </c>
      <c r="W14" s="20">
        <f t="shared" si="1"/>
        <v>0.20158015536723164</v>
      </c>
      <c r="X14" s="20">
        <f t="shared" si="1"/>
        <v>4.5182382544172207E-2</v>
      </c>
      <c r="Y14" s="24">
        <f t="shared" si="1"/>
        <v>0.14279689312199065</v>
      </c>
      <c r="Z14" s="37" t="s">
        <v>67</v>
      </c>
    </row>
    <row r="15" spans="1:26" s="13" customFormat="1" x14ac:dyDescent="0.3">
      <c r="A15" s="37" t="s">
        <v>54</v>
      </c>
      <c r="B15" s="38">
        <v>18937</v>
      </c>
      <c r="C15" s="38">
        <v>18987</v>
      </c>
      <c r="D15" s="38">
        <v>19353</v>
      </c>
      <c r="E15" s="38">
        <v>21575</v>
      </c>
      <c r="F15" s="38">
        <v>18718</v>
      </c>
      <c r="G15" s="38">
        <v>15810</v>
      </c>
      <c r="H15" s="38">
        <v>19843</v>
      </c>
      <c r="I15" s="38">
        <v>23077</v>
      </c>
      <c r="J15" s="38">
        <v>28984</v>
      </c>
      <c r="K15" s="38">
        <v>26618</v>
      </c>
      <c r="L15" s="38">
        <v>31293</v>
      </c>
      <c r="M15" s="38">
        <v>40206</v>
      </c>
      <c r="N15" s="38">
        <v>36426</v>
      </c>
      <c r="O15" s="38">
        <v>36774</v>
      </c>
      <c r="P15" s="38">
        <v>44790</v>
      </c>
      <c r="Q15" s="38">
        <v>48372</v>
      </c>
      <c r="R15" s="88">
        <f t="shared" si="0"/>
        <v>-3780</v>
      </c>
      <c r="S15" s="89">
        <f t="shared" si="0"/>
        <v>348</v>
      </c>
      <c r="T15" s="89">
        <f t="shared" si="0"/>
        <v>8016</v>
      </c>
      <c r="U15" s="90">
        <f t="shared" si="0"/>
        <v>3582</v>
      </c>
      <c r="V15" s="20">
        <f t="shared" si="1"/>
        <v>-9.4015818534547088E-2</v>
      </c>
      <c r="W15" s="20">
        <f t="shared" si="1"/>
        <v>9.5536155493328948E-3</v>
      </c>
      <c r="X15" s="20">
        <f t="shared" si="1"/>
        <v>0.21798009463207701</v>
      </c>
      <c r="Y15" s="23">
        <f t="shared" si="1"/>
        <v>7.9973208305425314E-2</v>
      </c>
      <c r="Z15" s="37" t="s">
        <v>54</v>
      </c>
    </row>
    <row r="16" spans="1:26" s="13" customFormat="1" x14ac:dyDescent="0.3">
      <c r="A16" s="37" t="s">
        <v>43</v>
      </c>
      <c r="B16" s="38">
        <v>14579</v>
      </c>
      <c r="C16" s="38">
        <v>16210</v>
      </c>
      <c r="D16" s="38">
        <v>15782</v>
      </c>
      <c r="E16" s="38">
        <v>16763</v>
      </c>
      <c r="F16" s="38">
        <v>17910</v>
      </c>
      <c r="G16" s="38">
        <v>16165</v>
      </c>
      <c r="H16" s="38">
        <v>18477</v>
      </c>
      <c r="I16" s="38">
        <v>21591</v>
      </c>
      <c r="J16" s="38">
        <v>23339</v>
      </c>
      <c r="K16" s="38">
        <v>21825</v>
      </c>
      <c r="L16" s="38">
        <v>23131</v>
      </c>
      <c r="M16" s="38">
        <v>23560</v>
      </c>
      <c r="N16" s="38">
        <v>27370</v>
      </c>
      <c r="O16" s="38">
        <v>32412</v>
      </c>
      <c r="P16" s="38">
        <v>34115</v>
      </c>
      <c r="Q16" s="38">
        <v>39661</v>
      </c>
      <c r="R16" s="88">
        <f t="shared" si="0"/>
        <v>3810</v>
      </c>
      <c r="S16" s="89">
        <f t="shared" si="0"/>
        <v>5042</v>
      </c>
      <c r="T16" s="89">
        <f t="shared" si="0"/>
        <v>1703</v>
      </c>
      <c r="U16" s="90">
        <f t="shared" si="0"/>
        <v>5546</v>
      </c>
      <c r="V16" s="20">
        <f t="shared" si="1"/>
        <v>0.16171477079796265</v>
      </c>
      <c r="W16" s="20">
        <f t="shared" si="1"/>
        <v>0.18421629521373767</v>
      </c>
      <c r="X16" s="20">
        <f t="shared" si="1"/>
        <v>5.2542268295692952E-2</v>
      </c>
      <c r="Y16" s="23">
        <f t="shared" si="1"/>
        <v>0.16256778543162831</v>
      </c>
      <c r="Z16" s="37" t="s">
        <v>63</v>
      </c>
    </row>
    <row r="17" spans="1:26" s="13" customFormat="1" x14ac:dyDescent="0.3">
      <c r="A17" s="37" t="s">
        <v>47</v>
      </c>
      <c r="B17" s="38">
        <v>12000</v>
      </c>
      <c r="C17" s="38">
        <v>15336</v>
      </c>
      <c r="D17" s="38">
        <v>14784</v>
      </c>
      <c r="E17" s="38">
        <v>16926</v>
      </c>
      <c r="F17" s="38">
        <v>17558</v>
      </c>
      <c r="G17" s="38">
        <v>15394</v>
      </c>
      <c r="H17" s="38">
        <v>16353</v>
      </c>
      <c r="I17" s="38">
        <v>26391</v>
      </c>
      <c r="J17" s="38">
        <v>24507</v>
      </c>
      <c r="K17" s="38">
        <v>22496</v>
      </c>
      <c r="L17" s="38">
        <v>25215</v>
      </c>
      <c r="M17" s="38">
        <v>27037</v>
      </c>
      <c r="N17" s="38">
        <v>31342</v>
      </c>
      <c r="O17" s="38">
        <v>35129</v>
      </c>
      <c r="P17" s="38">
        <v>39007</v>
      </c>
      <c r="Q17" s="38">
        <v>36789</v>
      </c>
      <c r="R17" s="88">
        <f t="shared" si="0"/>
        <v>4305</v>
      </c>
      <c r="S17" s="89">
        <f t="shared" si="0"/>
        <v>3787</v>
      </c>
      <c r="T17" s="89">
        <f t="shared" si="0"/>
        <v>3878</v>
      </c>
      <c r="U17" s="90">
        <f t="shared" si="0"/>
        <v>-2218</v>
      </c>
      <c r="V17" s="20">
        <f t="shared" si="1"/>
        <v>0.15922624551540482</v>
      </c>
      <c r="W17" s="20">
        <f t="shared" si="1"/>
        <v>0.12082828153914875</v>
      </c>
      <c r="X17" s="20">
        <f t="shared" si="1"/>
        <v>0.11039312249138888</v>
      </c>
      <c r="Y17" s="23">
        <f t="shared" si="1"/>
        <v>-5.6861588945573874E-2</v>
      </c>
      <c r="Z17" s="37" t="s">
        <v>57</v>
      </c>
    </row>
    <row r="18" spans="1:26" s="13" customFormat="1" x14ac:dyDescent="0.3">
      <c r="A18" s="37" t="s">
        <v>39</v>
      </c>
      <c r="B18" s="38">
        <v>24829</v>
      </c>
      <c r="C18" s="38">
        <v>25779</v>
      </c>
      <c r="D18" s="38">
        <v>25923</v>
      </c>
      <c r="E18" s="38">
        <v>23876</v>
      </c>
      <c r="F18" s="38">
        <v>25091</v>
      </c>
      <c r="G18" s="38">
        <v>19096</v>
      </c>
      <c r="H18" s="38">
        <v>21907</v>
      </c>
      <c r="I18" s="38">
        <v>32140</v>
      </c>
      <c r="J18" s="38">
        <v>29359</v>
      </c>
      <c r="K18" s="38">
        <v>25503</v>
      </c>
      <c r="L18" s="38">
        <v>25577</v>
      </c>
      <c r="M18" s="38">
        <v>27681</v>
      </c>
      <c r="N18" s="38">
        <v>31552</v>
      </c>
      <c r="O18" s="38">
        <v>32688</v>
      </c>
      <c r="P18" s="38">
        <v>33059</v>
      </c>
      <c r="Q18" s="38">
        <v>35533</v>
      </c>
      <c r="R18" s="88">
        <f t="shared" si="0"/>
        <v>3871</v>
      </c>
      <c r="S18" s="89">
        <f t="shared" si="0"/>
        <v>1136</v>
      </c>
      <c r="T18" s="89">
        <f t="shared" si="0"/>
        <v>371</v>
      </c>
      <c r="U18" s="90">
        <f t="shared" si="0"/>
        <v>2474</v>
      </c>
      <c r="V18" s="20">
        <f t="shared" si="1"/>
        <v>0.13984321375672845</v>
      </c>
      <c r="W18" s="20">
        <f t="shared" si="1"/>
        <v>3.6004056795131849E-2</v>
      </c>
      <c r="X18" s="20">
        <f t="shared" si="1"/>
        <v>1.1349730788056778E-2</v>
      </c>
      <c r="Y18" s="23">
        <f t="shared" si="1"/>
        <v>7.4835899452494026E-2</v>
      </c>
      <c r="Z18" s="37" t="s">
        <v>58</v>
      </c>
    </row>
    <row r="19" spans="1:26" s="13" customFormat="1" x14ac:dyDescent="0.3">
      <c r="A19" s="37" t="s">
        <v>42</v>
      </c>
      <c r="B19" s="38">
        <v>10932</v>
      </c>
      <c r="C19" s="38">
        <v>13799</v>
      </c>
      <c r="D19" s="38">
        <v>13751</v>
      </c>
      <c r="E19" s="38">
        <v>17994</v>
      </c>
      <c r="F19" s="38">
        <v>20365</v>
      </c>
      <c r="G19" s="38">
        <v>16556</v>
      </c>
      <c r="H19" s="38">
        <v>18921</v>
      </c>
      <c r="I19" s="38">
        <v>26555</v>
      </c>
      <c r="J19" s="38">
        <v>24746</v>
      </c>
      <c r="K19" s="38">
        <v>25088</v>
      </c>
      <c r="L19" s="38">
        <v>24618</v>
      </c>
      <c r="M19" s="38">
        <v>21653</v>
      </c>
      <c r="N19" s="38">
        <v>25795</v>
      </c>
      <c r="O19" s="38">
        <v>28424</v>
      </c>
      <c r="P19" s="38">
        <v>30489</v>
      </c>
      <c r="Q19" s="38">
        <v>34856</v>
      </c>
      <c r="R19" s="88">
        <f t="shared" si="0"/>
        <v>4142</v>
      </c>
      <c r="S19" s="89">
        <f t="shared" si="0"/>
        <v>2629</v>
      </c>
      <c r="T19" s="89">
        <f t="shared" si="0"/>
        <v>2065</v>
      </c>
      <c r="U19" s="90">
        <f t="shared" si="0"/>
        <v>4367</v>
      </c>
      <c r="V19" s="20">
        <f t="shared" si="1"/>
        <v>0.19128989054634463</v>
      </c>
      <c r="W19" s="20">
        <f t="shared" si="1"/>
        <v>0.10191897654584221</v>
      </c>
      <c r="X19" s="20">
        <f t="shared" si="1"/>
        <v>7.2649873346467775E-2</v>
      </c>
      <c r="Y19" s="23">
        <f t="shared" si="1"/>
        <v>0.14323198530617601</v>
      </c>
      <c r="Z19" s="37" t="s">
        <v>62</v>
      </c>
    </row>
    <row r="20" spans="1:26" s="13" customFormat="1" x14ac:dyDescent="0.3">
      <c r="A20" s="37" t="s">
        <v>41</v>
      </c>
      <c r="B20" s="38">
        <v>33986</v>
      </c>
      <c r="C20" s="38">
        <v>39199</v>
      </c>
      <c r="D20" s="38">
        <v>45959</v>
      </c>
      <c r="E20" s="38">
        <v>53014</v>
      </c>
      <c r="F20" s="38">
        <v>44709</v>
      </c>
      <c r="G20" s="38">
        <v>38034</v>
      </c>
      <c r="H20" s="38">
        <v>37197</v>
      </c>
      <c r="I20" s="38">
        <v>47543</v>
      </c>
      <c r="J20" s="38">
        <v>45544</v>
      </c>
      <c r="K20" s="38">
        <v>34258</v>
      </c>
      <c r="L20" s="38">
        <v>33348</v>
      </c>
      <c r="M20" s="38">
        <v>34500</v>
      </c>
      <c r="N20" s="38">
        <v>34936</v>
      </c>
      <c r="O20" s="38">
        <v>33321</v>
      </c>
      <c r="P20" s="38">
        <v>30063</v>
      </c>
      <c r="Q20" s="38">
        <v>32201</v>
      </c>
      <c r="R20" s="88">
        <f t="shared" si="0"/>
        <v>436</v>
      </c>
      <c r="S20" s="89">
        <f t="shared" si="0"/>
        <v>-1615</v>
      </c>
      <c r="T20" s="89">
        <f t="shared" si="0"/>
        <v>-3258</v>
      </c>
      <c r="U20" s="90">
        <f t="shared" si="0"/>
        <v>2138</v>
      </c>
      <c r="V20" s="20">
        <f t="shared" si="1"/>
        <v>1.2637681159420289E-2</v>
      </c>
      <c r="W20" s="20">
        <f t="shared" si="1"/>
        <v>-4.6227387222349439E-2</v>
      </c>
      <c r="X20" s="20">
        <f t="shared" si="1"/>
        <v>-9.7776177185558658E-2</v>
      </c>
      <c r="Y20" s="23">
        <f t="shared" si="1"/>
        <v>7.1117320294049158E-2</v>
      </c>
      <c r="Z20" s="37" t="s">
        <v>61</v>
      </c>
    </row>
    <row r="21" spans="1:26" s="13" customFormat="1" x14ac:dyDescent="0.3">
      <c r="A21" s="37" t="s">
        <v>74</v>
      </c>
      <c r="B21" s="38">
        <v>7180</v>
      </c>
      <c r="C21" s="38">
        <v>7902</v>
      </c>
      <c r="D21" s="38">
        <v>7945</v>
      </c>
      <c r="E21" s="38">
        <v>6602</v>
      </c>
      <c r="F21" s="38">
        <v>6761</v>
      </c>
      <c r="G21" s="38">
        <v>7081</v>
      </c>
      <c r="H21" s="38">
        <v>6927</v>
      </c>
      <c r="I21" s="38">
        <v>8504</v>
      </c>
      <c r="J21" s="38">
        <v>8493</v>
      </c>
      <c r="K21" s="38">
        <v>10464</v>
      </c>
      <c r="L21" s="38">
        <v>16086</v>
      </c>
      <c r="M21" s="38">
        <v>21583</v>
      </c>
      <c r="N21" s="38">
        <v>22228</v>
      </c>
      <c r="O21" s="38">
        <v>27017</v>
      </c>
      <c r="P21" s="38">
        <v>30157</v>
      </c>
      <c r="Q21" s="38">
        <v>28463</v>
      </c>
      <c r="R21" s="88">
        <f t="shared" si="0"/>
        <v>645</v>
      </c>
      <c r="S21" s="89">
        <f t="shared" si="0"/>
        <v>4789</v>
      </c>
      <c r="T21" s="89">
        <f t="shared" si="0"/>
        <v>3140</v>
      </c>
      <c r="U21" s="90">
        <f t="shared" si="0"/>
        <v>-1694</v>
      </c>
      <c r="V21" s="20">
        <f t="shared" si="1"/>
        <v>2.9884631422879119E-2</v>
      </c>
      <c r="W21" s="20">
        <f t="shared" si="1"/>
        <v>0.21544898326435127</v>
      </c>
      <c r="X21" s="20">
        <f t="shared" si="1"/>
        <v>0.11622311877706629</v>
      </c>
      <c r="Y21" s="23">
        <f t="shared" si="1"/>
        <v>-5.6172696223099117E-2</v>
      </c>
      <c r="Z21" s="37" t="s">
        <v>72</v>
      </c>
    </row>
    <row r="22" spans="1:26" s="13" customFormat="1" x14ac:dyDescent="0.3">
      <c r="A22" s="37" t="s">
        <v>48</v>
      </c>
      <c r="B22" s="38">
        <v>10151</v>
      </c>
      <c r="C22" s="38">
        <v>12314</v>
      </c>
      <c r="D22" s="38">
        <v>13360</v>
      </c>
      <c r="E22" s="38">
        <v>11678</v>
      </c>
      <c r="F22" s="38">
        <v>12138</v>
      </c>
      <c r="G22" s="38">
        <v>11147</v>
      </c>
      <c r="H22" s="38">
        <v>11077</v>
      </c>
      <c r="I22" s="38">
        <v>17193</v>
      </c>
      <c r="J22" s="38">
        <v>17805</v>
      </c>
      <c r="K22" s="38">
        <v>15818</v>
      </c>
      <c r="L22" s="38">
        <v>15862</v>
      </c>
      <c r="M22" s="38">
        <v>16666</v>
      </c>
      <c r="N22" s="38">
        <v>20144</v>
      </c>
      <c r="O22" s="38">
        <v>21009</v>
      </c>
      <c r="P22" s="38">
        <v>24298</v>
      </c>
      <c r="Q22" s="38">
        <v>27538</v>
      </c>
      <c r="R22" s="88">
        <f t="shared" si="0"/>
        <v>3478</v>
      </c>
      <c r="S22" s="89">
        <f t="shared" si="0"/>
        <v>865</v>
      </c>
      <c r="T22" s="89">
        <f t="shared" si="0"/>
        <v>3289</v>
      </c>
      <c r="U22" s="90">
        <f t="shared" si="0"/>
        <v>3240</v>
      </c>
      <c r="V22" s="20">
        <f t="shared" si="1"/>
        <v>0.20868834753390136</v>
      </c>
      <c r="W22" s="20">
        <f t="shared" si="1"/>
        <v>4.2940826052422561E-2</v>
      </c>
      <c r="X22" s="20">
        <f t="shared" si="1"/>
        <v>0.15655195392450855</v>
      </c>
      <c r="Y22" s="23">
        <f t="shared" si="1"/>
        <v>0.13334430817351223</v>
      </c>
      <c r="Z22" s="37" t="s">
        <v>48</v>
      </c>
    </row>
    <row r="23" spans="1:26" s="13" customFormat="1" x14ac:dyDescent="0.3">
      <c r="A23" s="37" t="s">
        <v>73</v>
      </c>
      <c r="B23" s="38">
        <v>0</v>
      </c>
      <c r="C23" s="38">
        <v>660</v>
      </c>
      <c r="D23" s="38">
        <v>1105</v>
      </c>
      <c r="E23" s="38">
        <v>939</v>
      </c>
      <c r="F23" s="38">
        <v>1780</v>
      </c>
      <c r="G23" s="38">
        <v>1961</v>
      </c>
      <c r="H23" s="38">
        <v>2609</v>
      </c>
      <c r="I23" s="38">
        <v>5413</v>
      </c>
      <c r="J23" s="38">
        <v>5741</v>
      </c>
      <c r="K23" s="38">
        <v>7495</v>
      </c>
      <c r="L23" s="38">
        <v>11331</v>
      </c>
      <c r="M23" s="38">
        <v>11724</v>
      </c>
      <c r="N23" s="38">
        <v>13506</v>
      </c>
      <c r="O23" s="38">
        <v>19114</v>
      </c>
      <c r="P23" s="38">
        <v>19769</v>
      </c>
      <c r="Q23" s="38">
        <v>25723</v>
      </c>
      <c r="R23" s="88">
        <f t="shared" si="0"/>
        <v>1782</v>
      </c>
      <c r="S23" s="89">
        <f t="shared" si="0"/>
        <v>5608</v>
      </c>
      <c r="T23" s="89">
        <f t="shared" si="0"/>
        <v>655</v>
      </c>
      <c r="U23" s="90">
        <f t="shared" si="0"/>
        <v>5954</v>
      </c>
      <c r="V23" s="20">
        <f t="shared" si="1"/>
        <v>0.15199590583418629</v>
      </c>
      <c r="W23" s="20">
        <f t="shared" si="1"/>
        <v>0.41522286391233526</v>
      </c>
      <c r="X23" s="25">
        <f t="shared" si="1"/>
        <v>3.4268075755990376E-2</v>
      </c>
      <c r="Y23" s="24">
        <f t="shared" si="1"/>
        <v>0.30117861297991805</v>
      </c>
      <c r="Z23" s="37" t="s">
        <v>71</v>
      </c>
    </row>
    <row r="24" spans="1:26" s="13" customFormat="1" x14ac:dyDescent="0.3">
      <c r="A24" s="37" t="s">
        <v>45</v>
      </c>
      <c r="B24" s="38">
        <v>0</v>
      </c>
      <c r="C24" s="38">
        <v>1635</v>
      </c>
      <c r="D24" s="38">
        <v>2906</v>
      </c>
      <c r="E24" s="38">
        <v>3391</v>
      </c>
      <c r="F24" s="38">
        <v>4667</v>
      </c>
      <c r="G24" s="38">
        <v>3740</v>
      </c>
      <c r="H24" s="38">
        <v>4853</v>
      </c>
      <c r="I24" s="38">
        <v>7320</v>
      </c>
      <c r="J24" s="38">
        <v>8689</v>
      </c>
      <c r="K24" s="38">
        <v>10034</v>
      </c>
      <c r="L24" s="38">
        <v>10870</v>
      </c>
      <c r="M24" s="38">
        <v>11071</v>
      </c>
      <c r="N24" s="38">
        <v>11530</v>
      </c>
      <c r="O24" s="38">
        <v>13395</v>
      </c>
      <c r="P24" s="38">
        <v>15720</v>
      </c>
      <c r="Q24" s="38">
        <v>22064</v>
      </c>
      <c r="R24" s="88">
        <f t="shared" si="0"/>
        <v>459</v>
      </c>
      <c r="S24" s="89">
        <f t="shared" si="0"/>
        <v>1865</v>
      </c>
      <c r="T24" s="89">
        <f t="shared" si="0"/>
        <v>2325</v>
      </c>
      <c r="U24" s="90">
        <f t="shared" si="0"/>
        <v>6344</v>
      </c>
      <c r="V24" s="20">
        <f t="shared" si="1"/>
        <v>4.1459669406557674E-2</v>
      </c>
      <c r="W24" s="20">
        <f t="shared" si="1"/>
        <v>0.16175195143104942</v>
      </c>
      <c r="X24" s="20">
        <f t="shared" si="1"/>
        <v>0.17357222844344905</v>
      </c>
      <c r="Y24" s="24">
        <f t="shared" si="1"/>
        <v>0.40356234096692112</v>
      </c>
      <c r="Z24" s="37" t="s">
        <v>69</v>
      </c>
    </row>
    <row r="25" spans="1:26" s="13" customFormat="1" x14ac:dyDescent="0.3">
      <c r="A25" s="37" t="s">
        <v>44</v>
      </c>
      <c r="B25" s="38">
        <v>13374</v>
      </c>
      <c r="C25" s="38">
        <v>14598</v>
      </c>
      <c r="D25" s="38">
        <v>15609</v>
      </c>
      <c r="E25" s="38">
        <v>13398</v>
      </c>
      <c r="F25" s="38">
        <v>13686</v>
      </c>
      <c r="G25" s="38">
        <v>11392</v>
      </c>
      <c r="H25" s="38">
        <v>10490</v>
      </c>
      <c r="I25" s="38">
        <v>13246</v>
      </c>
      <c r="J25" s="38">
        <v>13419</v>
      </c>
      <c r="K25" s="38">
        <v>11254</v>
      </c>
      <c r="L25" s="38">
        <v>11190</v>
      </c>
      <c r="M25" s="38">
        <v>13521</v>
      </c>
      <c r="N25" s="38">
        <v>14532</v>
      </c>
      <c r="O25" s="38">
        <v>15263</v>
      </c>
      <c r="P25" s="38">
        <v>15047</v>
      </c>
      <c r="Q25" s="38">
        <v>19424</v>
      </c>
      <c r="R25" s="88">
        <f t="shared" si="0"/>
        <v>1011</v>
      </c>
      <c r="S25" s="89">
        <f t="shared" si="0"/>
        <v>731</v>
      </c>
      <c r="T25" s="89">
        <f t="shared" si="0"/>
        <v>-216</v>
      </c>
      <c r="U25" s="90">
        <f t="shared" si="0"/>
        <v>4377</v>
      </c>
      <c r="V25" s="20">
        <f t="shared" si="1"/>
        <v>7.4772575992899937E-2</v>
      </c>
      <c r="W25" s="20">
        <f t="shared" si="1"/>
        <v>5.0302780071566196E-2</v>
      </c>
      <c r="X25" s="20">
        <f t="shared" si="1"/>
        <v>-1.4151870536591758E-2</v>
      </c>
      <c r="Y25" s="24">
        <f t="shared" si="1"/>
        <v>0.2908885492124676</v>
      </c>
      <c r="Z25" s="37" t="s">
        <v>68</v>
      </c>
    </row>
    <row r="26" spans="1:26" s="13" customFormat="1" x14ac:dyDescent="0.3">
      <c r="A26" s="37" t="s">
        <v>49</v>
      </c>
      <c r="B26" s="38">
        <v>4551</v>
      </c>
      <c r="C26" s="38">
        <v>5073</v>
      </c>
      <c r="D26" s="38">
        <v>5006</v>
      </c>
      <c r="E26" s="38">
        <v>5163</v>
      </c>
      <c r="F26" s="38">
        <v>6447</v>
      </c>
      <c r="G26" s="38">
        <v>5618</v>
      </c>
      <c r="H26" s="38">
        <v>6858</v>
      </c>
      <c r="I26" s="38">
        <v>8756</v>
      </c>
      <c r="J26" s="38">
        <v>10044</v>
      </c>
      <c r="K26" s="38">
        <v>8953</v>
      </c>
      <c r="L26" s="38">
        <v>9586</v>
      </c>
      <c r="M26" s="38">
        <v>11942</v>
      </c>
      <c r="N26" s="38">
        <v>12611</v>
      </c>
      <c r="O26" s="38">
        <v>14780</v>
      </c>
      <c r="P26" s="38">
        <v>14795</v>
      </c>
      <c r="Q26" s="38">
        <v>14652</v>
      </c>
      <c r="R26" s="88">
        <f t="shared" si="0"/>
        <v>669</v>
      </c>
      <c r="S26" s="89">
        <f t="shared" si="0"/>
        <v>2169</v>
      </c>
      <c r="T26" s="89">
        <f t="shared" si="0"/>
        <v>15</v>
      </c>
      <c r="U26" s="90">
        <f t="shared" si="0"/>
        <v>-143</v>
      </c>
      <c r="V26" s="20">
        <f t="shared" si="1"/>
        <v>5.6020767040696702E-2</v>
      </c>
      <c r="W26" s="20">
        <f t="shared" si="1"/>
        <v>0.17199270478153991</v>
      </c>
      <c r="X26" s="20">
        <f t="shared" si="1"/>
        <v>1.0148849797023004E-3</v>
      </c>
      <c r="Y26" s="24">
        <f t="shared" si="1"/>
        <v>-9.6654275092936809E-3</v>
      </c>
      <c r="Z26" s="42" t="s">
        <v>93</v>
      </c>
    </row>
    <row r="27" spans="1:26" s="13" customFormat="1" x14ac:dyDescent="0.3">
      <c r="A27" s="43" t="s">
        <v>46</v>
      </c>
      <c r="B27" s="44">
        <v>3912</v>
      </c>
      <c r="C27" s="44">
        <v>4733</v>
      </c>
      <c r="D27" s="44">
        <v>5672</v>
      </c>
      <c r="E27" s="44">
        <v>5735</v>
      </c>
      <c r="F27" s="44">
        <v>6464</v>
      </c>
      <c r="G27" s="44">
        <v>5776</v>
      </c>
      <c r="H27" s="44">
        <v>6000</v>
      </c>
      <c r="I27" s="44">
        <v>8786</v>
      </c>
      <c r="J27" s="44">
        <v>7996</v>
      </c>
      <c r="K27" s="44">
        <v>7523</v>
      </c>
      <c r="L27" s="44">
        <v>7820</v>
      </c>
      <c r="M27" s="44">
        <v>8047</v>
      </c>
      <c r="N27" s="44">
        <v>9630</v>
      </c>
      <c r="O27" s="44">
        <v>14654</v>
      </c>
      <c r="P27" s="44">
        <v>9969</v>
      </c>
      <c r="Q27" s="44">
        <v>12627</v>
      </c>
      <c r="R27" s="94">
        <f t="shared" si="0"/>
        <v>1583</v>
      </c>
      <c r="S27" s="95">
        <f t="shared" si="0"/>
        <v>5024</v>
      </c>
      <c r="T27" s="95">
        <f t="shared" si="0"/>
        <v>-4685</v>
      </c>
      <c r="U27" s="96">
        <f t="shared" si="0"/>
        <v>2658</v>
      </c>
      <c r="V27" s="45">
        <f t="shared" si="1"/>
        <v>0.19671927426370076</v>
      </c>
      <c r="W27" s="45">
        <f t="shared" si="1"/>
        <v>0.52170301142263764</v>
      </c>
      <c r="X27" s="45">
        <f t="shared" si="1"/>
        <v>-0.3197079295755425</v>
      </c>
      <c r="Y27" s="46">
        <f t="shared" si="1"/>
        <v>0.2666265422810713</v>
      </c>
      <c r="Z27" s="43" t="s">
        <v>55</v>
      </c>
    </row>
    <row r="28" spans="1:26" s="13" customFormat="1" x14ac:dyDescent="0.3">
      <c r="A28" s="37" t="s">
        <v>38</v>
      </c>
      <c r="B28" s="38">
        <v>5626</v>
      </c>
      <c r="C28" s="38">
        <v>9197</v>
      </c>
      <c r="D28" s="38">
        <v>9428</v>
      </c>
      <c r="E28" s="38">
        <v>5884</v>
      </c>
      <c r="F28" s="38">
        <v>8390</v>
      </c>
      <c r="G28" s="38">
        <v>6725</v>
      </c>
      <c r="H28" s="38">
        <v>5295</v>
      </c>
      <c r="I28" s="38">
        <v>7624</v>
      </c>
      <c r="J28" s="38">
        <v>8099</v>
      </c>
      <c r="K28" s="38">
        <v>6123</v>
      </c>
      <c r="L28" s="38">
        <v>8390</v>
      </c>
      <c r="M28" s="38">
        <v>7773</v>
      </c>
      <c r="N28" s="38">
        <v>9391</v>
      </c>
      <c r="O28" s="38">
        <v>11628</v>
      </c>
      <c r="P28" s="38">
        <v>11559</v>
      </c>
      <c r="Q28" s="38">
        <v>11116</v>
      </c>
      <c r="R28" s="89">
        <f t="shared" ref="R28" si="2">N28-M28</f>
        <v>1618</v>
      </c>
      <c r="S28" s="89">
        <f t="shared" ref="S28" si="3">O28-N28</f>
        <v>2237</v>
      </c>
      <c r="T28" s="89">
        <f t="shared" ref="T28" si="4">P28-O28</f>
        <v>-69</v>
      </c>
      <c r="U28" s="90">
        <f t="shared" ref="U28" si="5">Q28-P28</f>
        <v>-443</v>
      </c>
      <c r="V28" s="20">
        <f t="shared" ref="V28" si="6">(N28-M28)/M28</f>
        <v>0.20815643895535829</v>
      </c>
      <c r="W28" s="20">
        <f t="shared" ref="W28" si="7">(O28-N28)/N28</f>
        <v>0.23820679373868597</v>
      </c>
      <c r="X28" s="20">
        <f t="shared" ref="X28" si="8">(P28-O28)/O28</f>
        <v>-5.9339525283797732E-3</v>
      </c>
      <c r="Y28" s="24">
        <f t="shared" ref="Y28" si="9">(Q28-P28)/P28</f>
        <v>-3.8325114629293194E-2</v>
      </c>
      <c r="Z28" s="37" t="s">
        <v>38</v>
      </c>
    </row>
    <row r="29" spans="1:26" s="13" customFormat="1" x14ac:dyDescent="0.3">
      <c r="A29" s="47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9"/>
      <c r="S29" s="49"/>
      <c r="T29" s="49"/>
      <c r="U29" s="49"/>
      <c r="V29" s="49"/>
      <c r="W29" s="49"/>
      <c r="X29" s="49"/>
      <c r="Y29" s="49"/>
      <c r="Z29" s="47"/>
    </row>
    <row r="30" spans="1:26" s="13" customFormat="1" x14ac:dyDescent="0.3">
      <c r="A30" s="11" t="s">
        <v>52</v>
      </c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9"/>
      <c r="S30" s="49"/>
      <c r="T30" s="49"/>
      <c r="U30" s="49"/>
      <c r="V30" s="49"/>
      <c r="W30" s="49"/>
      <c r="X30" s="49"/>
      <c r="Y30" s="49"/>
      <c r="Z30" s="47"/>
    </row>
    <row r="31" spans="1:26" s="31" customFormat="1" x14ac:dyDescent="0.3">
      <c r="A31" s="34"/>
      <c r="B31" s="35" t="s">
        <v>87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55" t="s">
        <v>88</v>
      </c>
      <c r="S31" s="55"/>
      <c r="T31" s="55"/>
      <c r="U31" s="55"/>
      <c r="V31" s="55" t="s">
        <v>88</v>
      </c>
      <c r="W31" s="56"/>
      <c r="X31" s="56"/>
      <c r="Y31" s="56"/>
      <c r="Z31" s="34"/>
    </row>
    <row r="32" spans="1:26" s="31" customFormat="1" x14ac:dyDescent="0.3">
      <c r="A32" s="34"/>
      <c r="B32" s="36">
        <v>2004</v>
      </c>
      <c r="C32" s="36" t="s">
        <v>1</v>
      </c>
      <c r="D32" s="36" t="s">
        <v>2</v>
      </c>
      <c r="E32" s="36" t="s">
        <v>3</v>
      </c>
      <c r="F32" s="36" t="s">
        <v>4</v>
      </c>
      <c r="G32" s="36" t="s">
        <v>5</v>
      </c>
      <c r="H32" s="36" t="s">
        <v>6</v>
      </c>
      <c r="I32" s="36" t="s">
        <v>7</v>
      </c>
      <c r="J32" s="36" t="s">
        <v>8</v>
      </c>
      <c r="K32" s="36" t="s">
        <v>9</v>
      </c>
      <c r="L32" s="36" t="s">
        <v>10</v>
      </c>
      <c r="M32" s="36" t="s">
        <v>11</v>
      </c>
      <c r="N32" s="36" t="s">
        <v>12</v>
      </c>
      <c r="O32" s="36" t="s">
        <v>13</v>
      </c>
      <c r="P32" s="36" t="s">
        <v>14</v>
      </c>
      <c r="Q32" s="36" t="s">
        <v>15</v>
      </c>
      <c r="R32" s="57" t="s">
        <v>89</v>
      </c>
      <c r="S32" s="57" t="s">
        <v>90</v>
      </c>
      <c r="T32" s="57" t="s">
        <v>91</v>
      </c>
      <c r="U32" s="58" t="s">
        <v>92</v>
      </c>
      <c r="V32" s="57" t="s">
        <v>89</v>
      </c>
      <c r="W32" s="57" t="s">
        <v>90</v>
      </c>
      <c r="X32" s="57" t="s">
        <v>91</v>
      </c>
      <c r="Y32" s="58" t="s">
        <v>92</v>
      </c>
      <c r="Z32" s="34"/>
    </row>
    <row r="33" spans="1:26" s="13" customFormat="1" x14ac:dyDescent="0.3">
      <c r="A33" s="50" t="s">
        <v>22</v>
      </c>
      <c r="B33" s="51">
        <v>3508791</v>
      </c>
      <c r="C33" s="51">
        <v>3851866</v>
      </c>
      <c r="D33" s="51">
        <v>4246584</v>
      </c>
      <c r="E33" s="51">
        <v>4366401</v>
      </c>
      <c r="F33" s="51">
        <v>4324027</v>
      </c>
      <c r="G33" s="51">
        <v>3854819</v>
      </c>
      <c r="H33" s="51">
        <v>4380252</v>
      </c>
      <c r="I33" s="51">
        <v>5034681</v>
      </c>
      <c r="J33" s="51">
        <v>5153343</v>
      </c>
      <c r="K33" s="51">
        <v>5331459</v>
      </c>
      <c r="L33" s="51">
        <v>5420586</v>
      </c>
      <c r="M33" s="51">
        <v>5369267</v>
      </c>
      <c r="N33" s="51">
        <v>5772819</v>
      </c>
      <c r="O33" s="51">
        <v>6032680</v>
      </c>
      <c r="P33" s="51">
        <v>6141874</v>
      </c>
      <c r="Q33" s="51">
        <v>6461705</v>
      </c>
      <c r="R33" s="97">
        <f t="shared" ref="R33:R56" si="10">N33-M33</f>
        <v>403552</v>
      </c>
      <c r="S33" s="98">
        <f t="shared" ref="S33:S56" si="11">O33-N33</f>
        <v>259861</v>
      </c>
      <c r="T33" s="98">
        <f t="shared" ref="T33:T56" si="12">P33-O33</f>
        <v>109194</v>
      </c>
      <c r="U33" s="99">
        <f t="shared" ref="U33:U56" si="13">Q33-P33</f>
        <v>319831</v>
      </c>
      <c r="V33" s="52">
        <f t="shared" ref="V33:V56" si="14">(N33-M33)/M33</f>
        <v>7.5159607447348023E-2</v>
      </c>
      <c r="W33" s="53">
        <f t="shared" ref="W33:W56" si="15">(O33-N33)/N33</f>
        <v>4.5014576067602327E-2</v>
      </c>
      <c r="X33" s="53">
        <f t="shared" ref="X33:X56" si="16">(P33-O33)/O33</f>
        <v>1.8100413083405716E-2</v>
      </c>
      <c r="Y33" s="54">
        <f t="shared" ref="Y33:Y56" si="17">(Q33-P33)/P33</f>
        <v>5.2073845865284768E-2</v>
      </c>
      <c r="Z33" s="50" t="s">
        <v>53</v>
      </c>
    </row>
    <row r="34" spans="1:26" s="13" customFormat="1" x14ac:dyDescent="0.3">
      <c r="A34" s="37" t="s">
        <v>16</v>
      </c>
      <c r="B34" s="38">
        <v>935637</v>
      </c>
      <c r="C34" s="38">
        <v>1037228</v>
      </c>
      <c r="D34" s="38">
        <v>1398838</v>
      </c>
      <c r="E34" s="38">
        <v>1627929</v>
      </c>
      <c r="F34" s="38">
        <v>1559734</v>
      </c>
      <c r="G34" s="38">
        <v>1288939</v>
      </c>
      <c r="H34" s="38">
        <v>1388611</v>
      </c>
      <c r="I34" s="38">
        <v>1530369</v>
      </c>
      <c r="J34" s="38">
        <v>1593246</v>
      </c>
      <c r="K34" s="38">
        <v>1692634</v>
      </c>
      <c r="L34" s="38">
        <v>1749186</v>
      </c>
      <c r="M34" s="38">
        <v>1861322</v>
      </c>
      <c r="N34" s="38">
        <v>2047536</v>
      </c>
      <c r="O34" s="38">
        <v>2178247</v>
      </c>
      <c r="P34" s="38">
        <v>2264152</v>
      </c>
      <c r="Q34" s="38">
        <v>2398477</v>
      </c>
      <c r="R34" s="91">
        <f t="shared" si="10"/>
        <v>186214</v>
      </c>
      <c r="S34" s="92">
        <f t="shared" si="11"/>
        <v>130711</v>
      </c>
      <c r="T34" s="92">
        <f t="shared" si="12"/>
        <v>85905</v>
      </c>
      <c r="U34" s="90">
        <f t="shared" si="13"/>
        <v>134325</v>
      </c>
      <c r="V34" s="22">
        <f t="shared" si="14"/>
        <v>0.10004394725899118</v>
      </c>
      <c r="W34" s="22">
        <f t="shared" si="15"/>
        <v>6.3838193809534968E-2</v>
      </c>
      <c r="X34" s="22">
        <f t="shared" si="16"/>
        <v>3.943767625985483E-2</v>
      </c>
      <c r="Y34" s="21">
        <f t="shared" si="17"/>
        <v>5.9326847314137919E-2</v>
      </c>
      <c r="Z34" s="37" t="s">
        <v>56</v>
      </c>
    </row>
    <row r="35" spans="1:26" s="61" customFormat="1" x14ac:dyDescent="0.3">
      <c r="A35" s="59" t="s">
        <v>24</v>
      </c>
      <c r="B35" s="60">
        <v>2573154</v>
      </c>
      <c r="C35" s="60">
        <v>2814638</v>
      </c>
      <c r="D35" s="60">
        <v>2847746</v>
      </c>
      <c r="E35" s="60">
        <v>2738472</v>
      </c>
      <c r="F35" s="60">
        <v>2764293</v>
      </c>
      <c r="G35" s="60">
        <v>2565880</v>
      </c>
      <c r="H35" s="60">
        <v>2991641</v>
      </c>
      <c r="I35" s="60">
        <v>3504312</v>
      </c>
      <c r="J35" s="60">
        <v>3560097</v>
      </c>
      <c r="K35" s="60">
        <v>3638825</v>
      </c>
      <c r="L35" s="60">
        <v>3671400</v>
      </c>
      <c r="M35" s="60">
        <v>3507945</v>
      </c>
      <c r="N35" s="60">
        <v>3725283</v>
      </c>
      <c r="O35" s="60">
        <v>3854433</v>
      </c>
      <c r="P35" s="60">
        <v>3877722</v>
      </c>
      <c r="Q35" s="60">
        <v>4063228</v>
      </c>
      <c r="R35" s="93">
        <f t="shared" si="10"/>
        <v>217338</v>
      </c>
      <c r="S35" s="90">
        <f t="shared" si="11"/>
        <v>129150</v>
      </c>
      <c r="T35" s="90">
        <f t="shared" si="12"/>
        <v>23289</v>
      </c>
      <c r="U35" s="90">
        <f t="shared" si="13"/>
        <v>185506</v>
      </c>
      <c r="V35" s="23">
        <f t="shared" si="14"/>
        <v>6.1955931464147816E-2</v>
      </c>
      <c r="W35" s="23">
        <f t="shared" si="15"/>
        <v>3.4668507063758645E-2</v>
      </c>
      <c r="X35" s="21">
        <f t="shared" si="16"/>
        <v>6.0421338235740508E-3</v>
      </c>
      <c r="Y35" s="21">
        <f t="shared" si="17"/>
        <v>4.7838911608413394E-2</v>
      </c>
      <c r="Z35" s="59" t="s">
        <v>51</v>
      </c>
    </row>
    <row r="36" spans="1:26" s="13" customFormat="1" x14ac:dyDescent="0.3">
      <c r="A36" s="37" t="s">
        <v>20</v>
      </c>
      <c r="B36" s="38">
        <v>1553902</v>
      </c>
      <c r="C36" s="38">
        <v>1485955</v>
      </c>
      <c r="D36" s="38">
        <v>1413583</v>
      </c>
      <c r="E36" s="38">
        <v>1330771</v>
      </c>
      <c r="F36" s="38">
        <v>1324840</v>
      </c>
      <c r="G36" s="38">
        <v>1318470</v>
      </c>
      <c r="H36" s="38">
        <v>1549192</v>
      </c>
      <c r="I36" s="38">
        <v>1556577</v>
      </c>
      <c r="J36" s="38">
        <v>1521224</v>
      </c>
      <c r="K36" s="38">
        <v>1563131</v>
      </c>
      <c r="L36" s="38">
        <v>1570370</v>
      </c>
      <c r="M36" s="38">
        <v>1551644</v>
      </c>
      <c r="N36" s="38">
        <v>1631655</v>
      </c>
      <c r="O36" s="38">
        <v>1561768</v>
      </c>
      <c r="P36" s="38">
        <v>1421220</v>
      </c>
      <c r="Q36" s="38">
        <v>1393378</v>
      </c>
      <c r="R36" s="88">
        <f t="shared" si="10"/>
        <v>80011</v>
      </c>
      <c r="S36" s="89">
        <f t="shared" si="11"/>
        <v>-69887</v>
      </c>
      <c r="T36" s="89">
        <f t="shared" si="12"/>
        <v>-140548</v>
      </c>
      <c r="U36" s="90">
        <f t="shared" si="13"/>
        <v>-27842</v>
      </c>
      <c r="V36" s="20">
        <f t="shared" si="14"/>
        <v>5.1565307506103206E-2</v>
      </c>
      <c r="W36" s="20">
        <f t="shared" si="15"/>
        <v>-4.2831971219406066E-2</v>
      </c>
      <c r="X36" s="25">
        <f t="shared" si="16"/>
        <v>-8.999287986435886E-2</v>
      </c>
      <c r="Y36" s="24">
        <f t="shared" si="17"/>
        <v>-1.9590211226974009E-2</v>
      </c>
      <c r="Z36" s="37" t="s">
        <v>66</v>
      </c>
    </row>
    <row r="37" spans="1:26" s="13" customFormat="1" x14ac:dyDescent="0.3">
      <c r="A37" s="37" t="s">
        <v>21</v>
      </c>
      <c r="B37" s="38">
        <v>87766</v>
      </c>
      <c r="C37" s="38">
        <v>122820</v>
      </c>
      <c r="D37" s="38">
        <v>153115</v>
      </c>
      <c r="E37" s="38">
        <v>134037</v>
      </c>
      <c r="F37" s="38">
        <v>178503</v>
      </c>
      <c r="G37" s="38">
        <v>198212</v>
      </c>
      <c r="H37" s="38">
        <v>298227</v>
      </c>
      <c r="I37" s="38">
        <v>430694</v>
      </c>
      <c r="J37" s="38">
        <v>533821</v>
      </c>
      <c r="K37" s="38">
        <v>611816</v>
      </c>
      <c r="L37" s="38">
        <v>577073</v>
      </c>
      <c r="M37" s="38">
        <v>360084</v>
      </c>
      <c r="N37" s="38">
        <v>370468</v>
      </c>
      <c r="O37" s="38">
        <v>432599</v>
      </c>
      <c r="P37" s="38">
        <v>452336</v>
      </c>
      <c r="Q37" s="38">
        <v>468957</v>
      </c>
      <c r="R37" s="88">
        <f t="shared" si="10"/>
        <v>10384</v>
      </c>
      <c r="S37" s="89">
        <f t="shared" si="11"/>
        <v>62131</v>
      </c>
      <c r="T37" s="89">
        <f t="shared" si="12"/>
        <v>19737</v>
      </c>
      <c r="U37" s="90">
        <f t="shared" si="13"/>
        <v>16621</v>
      </c>
      <c r="V37" s="20">
        <f t="shared" si="14"/>
        <v>2.883771564412748E-2</v>
      </c>
      <c r="W37" s="20">
        <f t="shared" si="15"/>
        <v>0.16770949177796732</v>
      </c>
      <c r="X37" s="20">
        <f t="shared" si="16"/>
        <v>4.5624238613589031E-2</v>
      </c>
      <c r="Y37" s="23">
        <f t="shared" si="17"/>
        <v>3.6744809168405786E-2</v>
      </c>
      <c r="Z37" s="37" t="s">
        <v>70</v>
      </c>
    </row>
    <row r="38" spans="1:26" s="13" customFormat="1" x14ac:dyDescent="0.3">
      <c r="A38" s="37" t="s">
        <v>19</v>
      </c>
      <c r="B38" s="38">
        <v>158584</v>
      </c>
      <c r="C38" s="38">
        <v>210991</v>
      </c>
      <c r="D38" s="38">
        <v>180719</v>
      </c>
      <c r="E38" s="38">
        <v>171881</v>
      </c>
      <c r="F38" s="38">
        <v>183409</v>
      </c>
      <c r="G38" s="38">
        <v>151026</v>
      </c>
      <c r="H38" s="38">
        <v>161956</v>
      </c>
      <c r="I38" s="38">
        <v>212493</v>
      </c>
      <c r="J38" s="38">
        <v>222207</v>
      </c>
      <c r="K38" s="38">
        <v>205131</v>
      </c>
      <c r="L38" s="38">
        <v>231980</v>
      </c>
      <c r="M38" s="38">
        <v>229666</v>
      </c>
      <c r="N38" s="38">
        <v>256769</v>
      </c>
      <c r="O38" s="38">
        <v>254766</v>
      </c>
      <c r="P38" s="38">
        <v>266738</v>
      </c>
      <c r="Q38" s="38">
        <v>302829</v>
      </c>
      <c r="R38" s="88">
        <f t="shared" si="10"/>
        <v>27103</v>
      </c>
      <c r="S38" s="89">
        <f t="shared" si="11"/>
        <v>-2003</v>
      </c>
      <c r="T38" s="89">
        <f t="shared" si="12"/>
        <v>11972</v>
      </c>
      <c r="U38" s="90">
        <f t="shared" si="13"/>
        <v>36091</v>
      </c>
      <c r="V38" s="20">
        <f t="shared" si="14"/>
        <v>0.11801050220755357</v>
      </c>
      <c r="W38" s="20">
        <f t="shared" si="15"/>
        <v>-7.8007859204187423E-3</v>
      </c>
      <c r="X38" s="20">
        <f t="shared" si="16"/>
        <v>4.699214180856158E-2</v>
      </c>
      <c r="Y38" s="24">
        <f t="shared" si="17"/>
        <v>0.1353050558975474</v>
      </c>
      <c r="Z38" s="37" t="s">
        <v>65</v>
      </c>
    </row>
    <row r="39" spans="1:26" s="13" customFormat="1" x14ac:dyDescent="0.3">
      <c r="A39" s="37" t="s">
        <v>17</v>
      </c>
      <c r="B39" s="38">
        <v>55516</v>
      </c>
      <c r="C39" s="38">
        <v>69864</v>
      </c>
      <c r="D39" s="38">
        <v>94920</v>
      </c>
      <c r="E39" s="38">
        <v>109771</v>
      </c>
      <c r="F39" s="38">
        <v>114961</v>
      </c>
      <c r="G39" s="38">
        <v>96666</v>
      </c>
      <c r="H39" s="38">
        <v>104471</v>
      </c>
      <c r="I39" s="38">
        <v>119392</v>
      </c>
      <c r="J39" s="38">
        <v>141353</v>
      </c>
      <c r="K39" s="38">
        <v>145491</v>
      </c>
      <c r="L39" s="38">
        <v>156593</v>
      </c>
      <c r="M39" s="38">
        <v>178279</v>
      </c>
      <c r="N39" s="38">
        <v>200151</v>
      </c>
      <c r="O39" s="38">
        <v>223973</v>
      </c>
      <c r="P39" s="38">
        <v>223620</v>
      </c>
      <c r="Q39" s="38">
        <v>255618</v>
      </c>
      <c r="R39" s="88">
        <f t="shared" si="10"/>
        <v>21872</v>
      </c>
      <c r="S39" s="89">
        <f t="shared" si="11"/>
        <v>23822</v>
      </c>
      <c r="T39" s="89">
        <f t="shared" si="12"/>
        <v>-353</v>
      </c>
      <c r="U39" s="90">
        <f t="shared" si="13"/>
        <v>31998</v>
      </c>
      <c r="V39" s="20">
        <f t="shared" si="14"/>
        <v>0.12268410749443288</v>
      </c>
      <c r="W39" s="20">
        <f t="shared" si="15"/>
        <v>0.11902013979445519</v>
      </c>
      <c r="X39" s="19">
        <f t="shared" si="16"/>
        <v>-1.5760828314127149E-3</v>
      </c>
      <c r="Y39" s="24">
        <f t="shared" si="17"/>
        <v>0.14309095787496645</v>
      </c>
      <c r="Z39" s="37" t="s">
        <v>60</v>
      </c>
    </row>
    <row r="40" spans="1:26" s="13" customFormat="1" x14ac:dyDescent="0.3">
      <c r="A40" s="37" t="s">
        <v>18</v>
      </c>
      <c r="B40" s="38">
        <v>174123</v>
      </c>
      <c r="C40" s="38">
        <v>222894</v>
      </c>
      <c r="D40" s="38">
        <v>225892</v>
      </c>
      <c r="E40" s="38">
        <v>187621</v>
      </c>
      <c r="F40" s="38">
        <v>176151</v>
      </c>
      <c r="G40" s="38">
        <v>149723</v>
      </c>
      <c r="H40" s="38">
        <v>158843</v>
      </c>
      <c r="I40" s="38">
        <v>169800</v>
      </c>
      <c r="J40" s="38">
        <v>152979</v>
      </c>
      <c r="K40" s="38">
        <v>151630</v>
      </c>
      <c r="L40" s="38">
        <v>140785</v>
      </c>
      <c r="M40" s="38">
        <v>134900</v>
      </c>
      <c r="N40" s="38">
        <v>143104</v>
      </c>
      <c r="O40" s="38">
        <v>137334</v>
      </c>
      <c r="P40" s="38">
        <v>138753</v>
      </c>
      <c r="Q40" s="38">
        <v>153117</v>
      </c>
      <c r="R40" s="88">
        <f t="shared" si="10"/>
        <v>8204</v>
      </c>
      <c r="S40" s="89">
        <f t="shared" si="11"/>
        <v>-5770</v>
      </c>
      <c r="T40" s="89">
        <f t="shared" si="12"/>
        <v>1419</v>
      </c>
      <c r="U40" s="90">
        <f t="shared" si="13"/>
        <v>14364</v>
      </c>
      <c r="V40" s="20">
        <f t="shared" si="14"/>
        <v>6.0815418828762048E-2</v>
      </c>
      <c r="W40" s="20">
        <f t="shared" si="15"/>
        <v>-4.0320326475849731E-2</v>
      </c>
      <c r="X40" s="25">
        <f t="shared" si="16"/>
        <v>1.0332474114203329E-2</v>
      </c>
      <c r="Y40" s="24">
        <f t="shared" si="17"/>
        <v>0.10352208600895116</v>
      </c>
      <c r="Z40" s="37" t="s">
        <v>64</v>
      </c>
    </row>
    <row r="41" spans="1:26" s="13" customFormat="1" x14ac:dyDescent="0.3">
      <c r="A41" s="37" t="s">
        <v>50</v>
      </c>
      <c r="B41" s="38">
        <v>85117</v>
      </c>
      <c r="C41" s="38">
        <v>148658</v>
      </c>
      <c r="D41" s="38">
        <v>146686</v>
      </c>
      <c r="E41" s="38">
        <v>131004</v>
      </c>
      <c r="F41" s="38">
        <v>106286</v>
      </c>
      <c r="G41" s="38">
        <v>72127</v>
      </c>
      <c r="H41" s="38">
        <v>75411</v>
      </c>
      <c r="I41" s="38">
        <v>161498</v>
      </c>
      <c r="J41" s="38">
        <v>122188</v>
      </c>
      <c r="K41" s="38">
        <v>94264</v>
      </c>
      <c r="L41" s="38">
        <v>94794</v>
      </c>
      <c r="M41" s="38">
        <v>99396</v>
      </c>
      <c r="N41" s="38">
        <v>99739</v>
      </c>
      <c r="O41" s="38">
        <v>118534</v>
      </c>
      <c r="P41" s="38">
        <v>130308</v>
      </c>
      <c r="Q41" s="38">
        <v>148172</v>
      </c>
      <c r="R41" s="88">
        <f t="shared" si="10"/>
        <v>343</v>
      </c>
      <c r="S41" s="89">
        <f t="shared" si="11"/>
        <v>18795</v>
      </c>
      <c r="T41" s="89">
        <f t="shared" si="12"/>
        <v>11774</v>
      </c>
      <c r="U41" s="90">
        <f t="shared" si="13"/>
        <v>17864</v>
      </c>
      <c r="V41" s="20">
        <f t="shared" si="14"/>
        <v>3.4508430922773553E-3</v>
      </c>
      <c r="W41" s="25">
        <f t="shared" si="15"/>
        <v>0.18844183318461183</v>
      </c>
      <c r="X41" s="20">
        <f t="shared" si="16"/>
        <v>9.9330149999156361E-2</v>
      </c>
      <c r="Y41" s="24">
        <f t="shared" si="17"/>
        <v>0.13709058538232496</v>
      </c>
      <c r="Z41" s="37" t="s">
        <v>67</v>
      </c>
    </row>
    <row r="42" spans="1:26" s="13" customFormat="1" x14ac:dyDescent="0.3">
      <c r="A42" s="37" t="s">
        <v>40</v>
      </c>
      <c r="B42" s="38">
        <v>29994</v>
      </c>
      <c r="C42" s="38">
        <v>38445</v>
      </c>
      <c r="D42" s="38">
        <v>48483</v>
      </c>
      <c r="E42" s="38">
        <v>57161</v>
      </c>
      <c r="F42" s="38">
        <v>66178</v>
      </c>
      <c r="G42" s="38">
        <v>52324</v>
      </c>
      <c r="H42" s="38">
        <v>52290</v>
      </c>
      <c r="I42" s="38">
        <v>73147</v>
      </c>
      <c r="J42" s="38">
        <v>72802</v>
      </c>
      <c r="K42" s="38">
        <v>87513</v>
      </c>
      <c r="L42" s="38">
        <v>85902</v>
      </c>
      <c r="M42" s="38">
        <v>83462</v>
      </c>
      <c r="N42" s="38">
        <v>103033</v>
      </c>
      <c r="O42" s="38">
        <v>97774</v>
      </c>
      <c r="P42" s="38">
        <v>97390</v>
      </c>
      <c r="Q42" s="38">
        <v>123442</v>
      </c>
      <c r="R42" s="88">
        <f t="shared" si="10"/>
        <v>19571</v>
      </c>
      <c r="S42" s="89">
        <f t="shared" si="11"/>
        <v>-5259</v>
      </c>
      <c r="T42" s="89">
        <f t="shared" si="12"/>
        <v>-384</v>
      </c>
      <c r="U42" s="90">
        <f t="shared" si="13"/>
        <v>26052</v>
      </c>
      <c r="V42" s="25">
        <f t="shared" si="14"/>
        <v>0.23448994752102753</v>
      </c>
      <c r="W42" s="20">
        <f t="shared" si="15"/>
        <v>-5.1041899197344538E-2</v>
      </c>
      <c r="X42" s="20">
        <f t="shared" si="16"/>
        <v>-3.9274244686726533E-3</v>
      </c>
      <c r="Y42" s="24">
        <f t="shared" si="17"/>
        <v>0.26750179689906561</v>
      </c>
      <c r="Z42" s="37" t="s">
        <v>59</v>
      </c>
    </row>
    <row r="43" spans="1:26" s="13" customFormat="1" x14ac:dyDescent="0.3">
      <c r="A43" s="37" t="s">
        <v>54</v>
      </c>
      <c r="B43" s="38">
        <v>43356</v>
      </c>
      <c r="C43" s="38">
        <v>42940</v>
      </c>
      <c r="D43" s="38">
        <v>48108</v>
      </c>
      <c r="E43" s="38">
        <v>52023</v>
      </c>
      <c r="F43" s="38">
        <v>44748</v>
      </c>
      <c r="G43" s="38">
        <v>38398</v>
      </c>
      <c r="H43" s="38">
        <v>44883</v>
      </c>
      <c r="I43" s="38">
        <v>50819</v>
      </c>
      <c r="J43" s="38">
        <v>65152</v>
      </c>
      <c r="K43" s="38">
        <v>61752</v>
      </c>
      <c r="L43" s="38">
        <v>72111</v>
      </c>
      <c r="M43" s="38">
        <v>100439</v>
      </c>
      <c r="N43" s="38">
        <v>89449</v>
      </c>
      <c r="O43" s="38">
        <v>80864</v>
      </c>
      <c r="P43" s="38">
        <v>104181</v>
      </c>
      <c r="Q43" s="38">
        <v>103645</v>
      </c>
      <c r="R43" s="88">
        <f t="shared" si="10"/>
        <v>-10990</v>
      </c>
      <c r="S43" s="89">
        <f t="shared" si="11"/>
        <v>-8585</v>
      </c>
      <c r="T43" s="89">
        <f t="shared" si="12"/>
        <v>23317</v>
      </c>
      <c r="U43" s="90">
        <f t="shared" si="13"/>
        <v>-536</v>
      </c>
      <c r="V43" s="20">
        <f t="shared" si="14"/>
        <v>-0.10941964774639333</v>
      </c>
      <c r="W43" s="20">
        <f t="shared" si="15"/>
        <v>-9.597647821663742E-2</v>
      </c>
      <c r="X43" s="20">
        <f t="shared" si="16"/>
        <v>0.28834833795013848</v>
      </c>
      <c r="Y43" s="21">
        <f t="shared" si="17"/>
        <v>-5.1448920628521513E-3</v>
      </c>
      <c r="Z43" s="37" t="s">
        <v>54</v>
      </c>
    </row>
    <row r="44" spans="1:26" s="13" customFormat="1" x14ac:dyDescent="0.3">
      <c r="A44" s="37" t="s">
        <v>43</v>
      </c>
      <c r="B44" s="38">
        <v>27916</v>
      </c>
      <c r="C44" s="38">
        <v>32432</v>
      </c>
      <c r="D44" s="38">
        <v>34130</v>
      </c>
      <c r="E44" s="38">
        <v>35602</v>
      </c>
      <c r="F44" s="38">
        <v>36784</v>
      </c>
      <c r="G44" s="38">
        <v>34112</v>
      </c>
      <c r="H44" s="38">
        <v>42096</v>
      </c>
      <c r="I44" s="38">
        <v>49226</v>
      </c>
      <c r="J44" s="38">
        <v>52639</v>
      </c>
      <c r="K44" s="38">
        <v>49925</v>
      </c>
      <c r="L44" s="38">
        <v>51069</v>
      </c>
      <c r="M44" s="38">
        <v>51997</v>
      </c>
      <c r="N44" s="38">
        <v>56899</v>
      </c>
      <c r="O44" s="38">
        <v>67489</v>
      </c>
      <c r="P44" s="38">
        <v>80196</v>
      </c>
      <c r="Q44" s="38">
        <v>84414</v>
      </c>
      <c r="R44" s="88">
        <f t="shared" si="10"/>
        <v>4902</v>
      </c>
      <c r="S44" s="89">
        <f t="shared" si="11"/>
        <v>10590</v>
      </c>
      <c r="T44" s="89">
        <f t="shared" si="12"/>
        <v>12707</v>
      </c>
      <c r="U44" s="90">
        <f t="shared" si="13"/>
        <v>4218</v>
      </c>
      <c r="V44" s="20">
        <f t="shared" si="14"/>
        <v>9.4274669692482257E-2</v>
      </c>
      <c r="W44" s="20">
        <f t="shared" si="15"/>
        <v>0.18611926395894479</v>
      </c>
      <c r="X44" s="20">
        <f t="shared" si="16"/>
        <v>0.18828253493161848</v>
      </c>
      <c r="Y44" s="23">
        <f t="shared" si="17"/>
        <v>5.2596139458327099E-2</v>
      </c>
      <c r="Z44" s="37" t="s">
        <v>63</v>
      </c>
    </row>
    <row r="45" spans="1:26" s="13" customFormat="1" x14ac:dyDescent="0.3">
      <c r="A45" s="37" t="s">
        <v>47</v>
      </c>
      <c r="B45" s="38">
        <v>21540</v>
      </c>
      <c r="C45" s="38">
        <v>28151</v>
      </c>
      <c r="D45" s="38">
        <v>28615</v>
      </c>
      <c r="E45" s="38">
        <v>33981</v>
      </c>
      <c r="F45" s="38">
        <v>37683</v>
      </c>
      <c r="G45" s="38">
        <v>30391</v>
      </c>
      <c r="H45" s="38">
        <v>36128</v>
      </c>
      <c r="I45" s="38">
        <v>57535</v>
      </c>
      <c r="J45" s="38">
        <v>51708</v>
      </c>
      <c r="K45" s="38">
        <v>53439</v>
      </c>
      <c r="L45" s="38">
        <v>58307</v>
      </c>
      <c r="M45" s="38">
        <v>78101</v>
      </c>
      <c r="N45" s="38">
        <v>71769</v>
      </c>
      <c r="O45" s="38">
        <v>95162</v>
      </c>
      <c r="P45" s="38">
        <v>88240</v>
      </c>
      <c r="Q45" s="38">
        <v>81741</v>
      </c>
      <c r="R45" s="88">
        <f t="shared" si="10"/>
        <v>-6332</v>
      </c>
      <c r="S45" s="89">
        <f t="shared" si="11"/>
        <v>23393</v>
      </c>
      <c r="T45" s="89">
        <f t="shared" si="12"/>
        <v>-6922</v>
      </c>
      <c r="U45" s="90">
        <f t="shared" si="13"/>
        <v>-6499</v>
      </c>
      <c r="V45" s="20">
        <f t="shared" si="14"/>
        <v>-8.1074506088270312E-2</v>
      </c>
      <c r="W45" s="20">
        <f t="shared" si="15"/>
        <v>0.32594852930931184</v>
      </c>
      <c r="X45" s="20">
        <f t="shared" si="16"/>
        <v>-7.2739118555726026E-2</v>
      </c>
      <c r="Y45" s="23">
        <f t="shared" si="17"/>
        <v>-7.3651405258386218E-2</v>
      </c>
      <c r="Z45" s="37" t="s">
        <v>57</v>
      </c>
    </row>
    <row r="46" spans="1:26" s="13" customFormat="1" x14ac:dyDescent="0.3">
      <c r="A46" s="37" t="s">
        <v>45</v>
      </c>
      <c r="B46" s="38">
        <v>0</v>
      </c>
      <c r="C46" s="38">
        <v>3903</v>
      </c>
      <c r="D46" s="38">
        <v>6901</v>
      </c>
      <c r="E46" s="38">
        <v>9449</v>
      </c>
      <c r="F46" s="38">
        <v>12700</v>
      </c>
      <c r="G46" s="38">
        <v>9327</v>
      </c>
      <c r="H46" s="38">
        <v>11626</v>
      </c>
      <c r="I46" s="38">
        <v>17962</v>
      </c>
      <c r="J46" s="38">
        <v>19709</v>
      </c>
      <c r="K46" s="38">
        <v>24156</v>
      </c>
      <c r="L46" s="38">
        <v>23207</v>
      </c>
      <c r="M46" s="38">
        <v>25835</v>
      </c>
      <c r="N46" s="38">
        <v>27173</v>
      </c>
      <c r="O46" s="38">
        <v>36889</v>
      </c>
      <c r="P46" s="38">
        <v>46714</v>
      </c>
      <c r="Q46" s="38">
        <v>76844</v>
      </c>
      <c r="R46" s="88">
        <f t="shared" si="10"/>
        <v>1338</v>
      </c>
      <c r="S46" s="89">
        <f t="shared" si="11"/>
        <v>9716</v>
      </c>
      <c r="T46" s="89">
        <f t="shared" si="12"/>
        <v>9825</v>
      </c>
      <c r="U46" s="90">
        <f t="shared" si="13"/>
        <v>30130</v>
      </c>
      <c r="V46" s="20">
        <f t="shared" si="14"/>
        <v>5.1790207083413975E-2</v>
      </c>
      <c r="W46" s="20">
        <f t="shared" si="15"/>
        <v>0.35756081404335188</v>
      </c>
      <c r="X46" s="20">
        <f t="shared" si="16"/>
        <v>0.26633955921819513</v>
      </c>
      <c r="Y46" s="23">
        <f t="shared" si="17"/>
        <v>0.64498865436485853</v>
      </c>
      <c r="Z46" s="37" t="s">
        <v>69</v>
      </c>
    </row>
    <row r="47" spans="1:26" s="13" customFormat="1" x14ac:dyDescent="0.3">
      <c r="A47" s="37" t="s">
        <v>39</v>
      </c>
      <c r="B47" s="38">
        <v>50581</v>
      </c>
      <c r="C47" s="38">
        <v>57160</v>
      </c>
      <c r="D47" s="38">
        <v>58952</v>
      </c>
      <c r="E47" s="38">
        <v>57210</v>
      </c>
      <c r="F47" s="38">
        <v>57267</v>
      </c>
      <c r="G47" s="38">
        <v>44527</v>
      </c>
      <c r="H47" s="38">
        <v>51858</v>
      </c>
      <c r="I47" s="38">
        <v>75501</v>
      </c>
      <c r="J47" s="38">
        <v>66461</v>
      </c>
      <c r="K47" s="38">
        <v>59785</v>
      </c>
      <c r="L47" s="38">
        <v>59618</v>
      </c>
      <c r="M47" s="38">
        <v>63616</v>
      </c>
      <c r="N47" s="38">
        <v>70874</v>
      </c>
      <c r="O47" s="38">
        <v>70422</v>
      </c>
      <c r="P47" s="38">
        <v>87329</v>
      </c>
      <c r="Q47" s="38">
        <v>76296</v>
      </c>
      <c r="R47" s="88">
        <f t="shared" si="10"/>
        <v>7258</v>
      </c>
      <c r="S47" s="89">
        <f t="shared" si="11"/>
        <v>-452</v>
      </c>
      <c r="T47" s="89">
        <f t="shared" si="12"/>
        <v>16907</v>
      </c>
      <c r="U47" s="90">
        <f t="shared" si="13"/>
        <v>-11033</v>
      </c>
      <c r="V47" s="20">
        <f t="shared" si="14"/>
        <v>0.11409079476861167</v>
      </c>
      <c r="W47" s="20">
        <f t="shared" si="15"/>
        <v>-6.377515026667043E-3</v>
      </c>
      <c r="X47" s="20">
        <f t="shared" si="16"/>
        <v>0.2400812246173071</v>
      </c>
      <c r="Y47" s="23">
        <f t="shared" si="17"/>
        <v>-0.12633832976445397</v>
      </c>
      <c r="Z47" s="37" t="s">
        <v>58</v>
      </c>
    </row>
    <row r="48" spans="1:26" s="13" customFormat="1" x14ac:dyDescent="0.3">
      <c r="A48" s="37" t="s">
        <v>41</v>
      </c>
      <c r="B48" s="38">
        <v>77456</v>
      </c>
      <c r="C48" s="38">
        <v>100534</v>
      </c>
      <c r="D48" s="38">
        <v>127337</v>
      </c>
      <c r="E48" s="38">
        <v>141067</v>
      </c>
      <c r="F48" s="38">
        <v>119697</v>
      </c>
      <c r="G48" s="38">
        <v>101428</v>
      </c>
      <c r="H48" s="38">
        <v>94873</v>
      </c>
      <c r="I48" s="38">
        <v>113925</v>
      </c>
      <c r="J48" s="38">
        <v>104230</v>
      </c>
      <c r="K48" s="38">
        <v>85426</v>
      </c>
      <c r="L48" s="38">
        <v>80467</v>
      </c>
      <c r="M48" s="38">
        <v>80826</v>
      </c>
      <c r="N48" s="38">
        <v>83870</v>
      </c>
      <c r="O48" s="38">
        <v>75076</v>
      </c>
      <c r="P48" s="38">
        <v>69357</v>
      </c>
      <c r="Q48" s="38">
        <v>73408</v>
      </c>
      <c r="R48" s="88">
        <f t="shared" si="10"/>
        <v>3044</v>
      </c>
      <c r="S48" s="89">
        <f t="shared" si="11"/>
        <v>-8794</v>
      </c>
      <c r="T48" s="89">
        <f t="shared" si="12"/>
        <v>-5719</v>
      </c>
      <c r="U48" s="90">
        <f t="shared" si="13"/>
        <v>4051</v>
      </c>
      <c r="V48" s="20">
        <f t="shared" si="14"/>
        <v>3.7661148640289015E-2</v>
      </c>
      <c r="W48" s="20">
        <f t="shared" si="15"/>
        <v>-0.10485274830094193</v>
      </c>
      <c r="X48" s="20">
        <f t="shared" si="16"/>
        <v>-7.6176141509936596E-2</v>
      </c>
      <c r="Y48" s="23">
        <f t="shared" si="17"/>
        <v>5.8407947287224073E-2</v>
      </c>
      <c r="Z48" s="37" t="s">
        <v>61</v>
      </c>
    </row>
    <row r="49" spans="1:26" s="13" customFormat="1" x14ac:dyDescent="0.3">
      <c r="A49" s="37" t="s">
        <v>42</v>
      </c>
      <c r="B49" s="38">
        <v>21679</v>
      </c>
      <c r="C49" s="38">
        <v>25292</v>
      </c>
      <c r="D49" s="38">
        <v>30049</v>
      </c>
      <c r="E49" s="38">
        <v>36904</v>
      </c>
      <c r="F49" s="38">
        <v>47177</v>
      </c>
      <c r="G49" s="38">
        <v>30717</v>
      </c>
      <c r="H49" s="38">
        <v>35221</v>
      </c>
      <c r="I49" s="38">
        <v>51064</v>
      </c>
      <c r="J49" s="38">
        <v>48584</v>
      </c>
      <c r="K49" s="38">
        <v>58693</v>
      </c>
      <c r="L49" s="38">
        <v>51622</v>
      </c>
      <c r="M49" s="38">
        <v>43809</v>
      </c>
      <c r="N49" s="38">
        <v>53310</v>
      </c>
      <c r="O49" s="38">
        <v>55455</v>
      </c>
      <c r="P49" s="38">
        <v>58516</v>
      </c>
      <c r="Q49" s="38">
        <v>66870</v>
      </c>
      <c r="R49" s="88">
        <f t="shared" si="10"/>
        <v>9501</v>
      </c>
      <c r="S49" s="89">
        <f t="shared" si="11"/>
        <v>2145</v>
      </c>
      <c r="T49" s="89">
        <f t="shared" si="12"/>
        <v>3061</v>
      </c>
      <c r="U49" s="90">
        <f t="shared" si="13"/>
        <v>8354</v>
      </c>
      <c r="V49" s="20">
        <f t="shared" si="14"/>
        <v>0.2168732452235842</v>
      </c>
      <c r="W49" s="20">
        <f t="shared" si="15"/>
        <v>4.0236353404614518E-2</v>
      </c>
      <c r="X49" s="20">
        <f t="shared" si="16"/>
        <v>5.5197908213867102E-2</v>
      </c>
      <c r="Y49" s="23">
        <f t="shared" si="17"/>
        <v>0.14276437213753504</v>
      </c>
      <c r="Z49" s="37" t="s">
        <v>62</v>
      </c>
    </row>
    <row r="50" spans="1:26" s="13" customFormat="1" x14ac:dyDescent="0.3">
      <c r="A50" s="37" t="s">
        <v>48</v>
      </c>
      <c r="B50" s="38">
        <v>20825</v>
      </c>
      <c r="C50" s="38">
        <v>25150</v>
      </c>
      <c r="D50" s="38">
        <v>28352</v>
      </c>
      <c r="E50" s="38">
        <v>25473</v>
      </c>
      <c r="F50" s="38">
        <v>26623</v>
      </c>
      <c r="G50" s="38">
        <v>23840</v>
      </c>
      <c r="H50" s="38">
        <v>22758</v>
      </c>
      <c r="I50" s="38">
        <v>36682</v>
      </c>
      <c r="J50" s="38">
        <v>37875</v>
      </c>
      <c r="K50" s="38">
        <v>32923</v>
      </c>
      <c r="L50" s="38">
        <v>33600</v>
      </c>
      <c r="M50" s="38">
        <v>34819</v>
      </c>
      <c r="N50" s="38">
        <v>41240</v>
      </c>
      <c r="O50" s="38">
        <v>42896</v>
      </c>
      <c r="P50" s="38">
        <v>49849</v>
      </c>
      <c r="Q50" s="38">
        <v>55816</v>
      </c>
      <c r="R50" s="88">
        <f t="shared" si="10"/>
        <v>6421</v>
      </c>
      <c r="S50" s="89">
        <f t="shared" si="11"/>
        <v>1656</v>
      </c>
      <c r="T50" s="89">
        <f t="shared" si="12"/>
        <v>6953</v>
      </c>
      <c r="U50" s="90">
        <f t="shared" si="13"/>
        <v>5967</v>
      </c>
      <c r="V50" s="20">
        <f t="shared" si="14"/>
        <v>0.18441081018983888</v>
      </c>
      <c r="W50" s="20">
        <f t="shared" si="15"/>
        <v>4.015518913676043E-2</v>
      </c>
      <c r="X50" s="20">
        <f t="shared" si="16"/>
        <v>0.16208970533383066</v>
      </c>
      <c r="Y50" s="23">
        <f t="shared" si="17"/>
        <v>0.11970149852554715</v>
      </c>
      <c r="Z50" s="37" t="s">
        <v>48</v>
      </c>
    </row>
    <row r="51" spans="1:26" s="13" customFormat="1" x14ac:dyDescent="0.3">
      <c r="A51" s="37" t="s">
        <v>74</v>
      </c>
      <c r="B51" s="38">
        <v>13795</v>
      </c>
      <c r="C51" s="38">
        <v>14999</v>
      </c>
      <c r="D51" s="38">
        <v>15172</v>
      </c>
      <c r="E51" s="38">
        <v>11871</v>
      </c>
      <c r="F51" s="38">
        <v>11989</v>
      </c>
      <c r="G51" s="38">
        <v>12751</v>
      </c>
      <c r="H51" s="38">
        <v>12840</v>
      </c>
      <c r="I51" s="38">
        <v>15491</v>
      </c>
      <c r="J51" s="38">
        <v>15224</v>
      </c>
      <c r="K51" s="38">
        <v>18628</v>
      </c>
      <c r="L51" s="38">
        <v>27408</v>
      </c>
      <c r="M51" s="38">
        <v>33654</v>
      </c>
      <c r="N51" s="38">
        <v>36092</v>
      </c>
      <c r="O51" s="38">
        <v>42171</v>
      </c>
      <c r="P51" s="38">
        <v>50211</v>
      </c>
      <c r="Q51" s="38">
        <v>49239</v>
      </c>
      <c r="R51" s="88">
        <f t="shared" si="10"/>
        <v>2438</v>
      </c>
      <c r="S51" s="89">
        <f t="shared" si="11"/>
        <v>6079</v>
      </c>
      <c r="T51" s="89">
        <f t="shared" si="12"/>
        <v>8040</v>
      </c>
      <c r="U51" s="90">
        <f t="shared" si="13"/>
        <v>-972</v>
      </c>
      <c r="V51" s="20">
        <f t="shared" si="14"/>
        <v>7.2443097402983297E-2</v>
      </c>
      <c r="W51" s="20">
        <f t="shared" si="15"/>
        <v>0.16843067715837304</v>
      </c>
      <c r="X51" s="25">
        <f t="shared" si="16"/>
        <v>0.19065234402788647</v>
      </c>
      <c r="Y51" s="24">
        <f t="shared" si="17"/>
        <v>-1.9358307940491128E-2</v>
      </c>
      <c r="Z51" s="37" t="s">
        <v>72</v>
      </c>
    </row>
    <row r="52" spans="1:26" s="13" customFormat="1" x14ac:dyDescent="0.3">
      <c r="A52" s="37" t="s">
        <v>73</v>
      </c>
      <c r="B52" s="38">
        <v>0</v>
      </c>
      <c r="C52" s="38">
        <v>1216</v>
      </c>
      <c r="D52" s="38">
        <v>4156</v>
      </c>
      <c r="E52" s="38">
        <v>3305</v>
      </c>
      <c r="F52" s="38">
        <v>4085</v>
      </c>
      <c r="G52" s="38">
        <v>4105</v>
      </c>
      <c r="H52" s="38">
        <v>4660</v>
      </c>
      <c r="I52" s="38">
        <v>9218</v>
      </c>
      <c r="J52" s="38">
        <v>9775</v>
      </c>
      <c r="K52" s="38">
        <v>14501</v>
      </c>
      <c r="L52" s="38">
        <v>18181</v>
      </c>
      <c r="M52" s="38">
        <v>19199</v>
      </c>
      <c r="N52" s="38">
        <v>23356</v>
      </c>
      <c r="O52" s="38">
        <v>29088</v>
      </c>
      <c r="P52" s="38">
        <v>31215</v>
      </c>
      <c r="Q52" s="38">
        <v>39748</v>
      </c>
      <c r="R52" s="88">
        <f t="shared" si="10"/>
        <v>4157</v>
      </c>
      <c r="S52" s="89">
        <f t="shared" si="11"/>
        <v>5732</v>
      </c>
      <c r="T52" s="89">
        <f t="shared" si="12"/>
        <v>2127</v>
      </c>
      <c r="U52" s="90">
        <f t="shared" si="13"/>
        <v>8533</v>
      </c>
      <c r="V52" s="20">
        <f t="shared" si="14"/>
        <v>0.21652169383822073</v>
      </c>
      <c r="W52" s="20">
        <f t="shared" si="15"/>
        <v>0.24541873608494605</v>
      </c>
      <c r="X52" s="20">
        <f t="shared" si="16"/>
        <v>7.3122937293729373E-2</v>
      </c>
      <c r="Y52" s="24">
        <f t="shared" si="17"/>
        <v>0.27336216562550059</v>
      </c>
      <c r="Z52" s="37" t="s">
        <v>71</v>
      </c>
    </row>
    <row r="53" spans="1:26" s="13" customFormat="1" x14ac:dyDescent="0.3">
      <c r="A53" s="37" t="s">
        <v>44</v>
      </c>
      <c r="B53" s="38">
        <v>27422</v>
      </c>
      <c r="C53" s="38">
        <v>30770</v>
      </c>
      <c r="D53" s="38">
        <v>33064</v>
      </c>
      <c r="E53" s="38">
        <v>29323</v>
      </c>
      <c r="F53" s="38">
        <v>30470</v>
      </c>
      <c r="G53" s="38">
        <v>24475</v>
      </c>
      <c r="H53" s="38">
        <v>22210</v>
      </c>
      <c r="I53" s="38">
        <v>26639</v>
      </c>
      <c r="J53" s="38">
        <v>26143</v>
      </c>
      <c r="K53" s="38">
        <v>22933</v>
      </c>
      <c r="L53" s="38">
        <v>23626</v>
      </c>
      <c r="M53" s="38">
        <v>26105</v>
      </c>
      <c r="N53" s="38">
        <v>28046</v>
      </c>
      <c r="O53" s="38">
        <v>29270</v>
      </c>
      <c r="P53" s="38">
        <v>28902</v>
      </c>
      <c r="Q53" s="38">
        <v>38006</v>
      </c>
      <c r="R53" s="88">
        <f t="shared" si="10"/>
        <v>1941</v>
      </c>
      <c r="S53" s="89">
        <f t="shared" si="11"/>
        <v>1224</v>
      </c>
      <c r="T53" s="89">
        <f t="shared" si="12"/>
        <v>-368</v>
      </c>
      <c r="U53" s="90">
        <f t="shared" si="13"/>
        <v>9104</v>
      </c>
      <c r="V53" s="20">
        <f t="shared" si="14"/>
        <v>7.4353572112622099E-2</v>
      </c>
      <c r="W53" s="20">
        <f t="shared" si="15"/>
        <v>4.364258717820723E-2</v>
      </c>
      <c r="X53" s="20">
        <f t="shared" si="16"/>
        <v>-1.2572599931670652E-2</v>
      </c>
      <c r="Y53" s="24">
        <f t="shared" si="17"/>
        <v>0.31499550204138121</v>
      </c>
      <c r="Z53" s="37" t="s">
        <v>68</v>
      </c>
    </row>
    <row r="54" spans="1:26" s="13" customFormat="1" x14ac:dyDescent="0.3">
      <c r="A54" s="37" t="s">
        <v>49</v>
      </c>
      <c r="B54" s="38">
        <v>8611</v>
      </c>
      <c r="C54" s="38">
        <v>10272</v>
      </c>
      <c r="D54" s="38">
        <v>10620</v>
      </c>
      <c r="E54" s="38">
        <v>10543</v>
      </c>
      <c r="F54" s="38">
        <v>12205</v>
      </c>
      <c r="G54" s="38">
        <v>10945</v>
      </c>
      <c r="H54" s="38">
        <v>13134</v>
      </c>
      <c r="I54" s="38">
        <v>17359</v>
      </c>
      <c r="J54" s="38">
        <v>18820</v>
      </c>
      <c r="K54" s="38">
        <v>17082</v>
      </c>
      <c r="L54" s="38">
        <v>19324</v>
      </c>
      <c r="M54" s="38">
        <v>23602</v>
      </c>
      <c r="N54" s="38">
        <v>24320</v>
      </c>
      <c r="O54" s="38">
        <v>28314</v>
      </c>
      <c r="P54" s="38">
        <v>29785</v>
      </c>
      <c r="Q54" s="38">
        <v>28248</v>
      </c>
      <c r="R54" s="88">
        <f t="shared" si="10"/>
        <v>718</v>
      </c>
      <c r="S54" s="89">
        <f t="shared" si="11"/>
        <v>3994</v>
      </c>
      <c r="T54" s="89">
        <f t="shared" si="12"/>
        <v>1471</v>
      </c>
      <c r="U54" s="90">
        <f t="shared" si="13"/>
        <v>-1537</v>
      </c>
      <c r="V54" s="20">
        <f t="shared" si="14"/>
        <v>3.0421150749936447E-2</v>
      </c>
      <c r="W54" s="20">
        <f t="shared" si="15"/>
        <v>0.16422697368421052</v>
      </c>
      <c r="X54" s="20">
        <f t="shared" si="16"/>
        <v>5.1953097407642861E-2</v>
      </c>
      <c r="Y54" s="24">
        <f t="shared" si="17"/>
        <v>-5.1603155950982041E-2</v>
      </c>
      <c r="Z54" s="37" t="s">
        <v>93</v>
      </c>
    </row>
    <row r="55" spans="1:26" s="13" customFormat="1" x14ac:dyDescent="0.3">
      <c r="A55" s="37" t="s">
        <v>46</v>
      </c>
      <c r="B55" s="38">
        <v>8155</v>
      </c>
      <c r="C55" s="38">
        <v>9835</v>
      </c>
      <c r="D55" s="38">
        <v>12783</v>
      </c>
      <c r="E55" s="38">
        <v>11213</v>
      </c>
      <c r="F55" s="38">
        <v>13360</v>
      </c>
      <c r="G55" s="38">
        <v>13250</v>
      </c>
      <c r="H55" s="38">
        <v>13671</v>
      </c>
      <c r="I55" s="38">
        <v>19202</v>
      </c>
      <c r="J55" s="38">
        <v>17551</v>
      </c>
      <c r="K55" s="38">
        <v>15834</v>
      </c>
      <c r="L55" s="38">
        <v>16657</v>
      </c>
      <c r="M55" s="38">
        <v>17129</v>
      </c>
      <c r="N55" s="38">
        <v>24897</v>
      </c>
      <c r="O55" s="38">
        <v>33120</v>
      </c>
      <c r="P55" s="38">
        <v>20777</v>
      </c>
      <c r="Q55" s="38">
        <v>25112</v>
      </c>
      <c r="R55" s="88">
        <f t="shared" si="10"/>
        <v>7768</v>
      </c>
      <c r="S55" s="89">
        <f t="shared" si="11"/>
        <v>8223</v>
      </c>
      <c r="T55" s="89">
        <f t="shared" si="12"/>
        <v>-12343</v>
      </c>
      <c r="U55" s="90">
        <f t="shared" si="13"/>
        <v>4335</v>
      </c>
      <c r="V55" s="20">
        <f t="shared" si="14"/>
        <v>0.45349991242921361</v>
      </c>
      <c r="W55" s="20">
        <f t="shared" si="15"/>
        <v>0.33028075671767682</v>
      </c>
      <c r="X55" s="20">
        <f t="shared" si="16"/>
        <v>-0.37267512077294684</v>
      </c>
      <c r="Y55" s="24">
        <f t="shared" si="17"/>
        <v>0.20864417384607981</v>
      </c>
      <c r="Z55" s="37" t="s">
        <v>55</v>
      </c>
    </row>
    <row r="56" spans="1:26" s="13" customFormat="1" x14ac:dyDescent="0.3">
      <c r="A56" s="37" t="s">
        <v>38</v>
      </c>
      <c r="B56" s="38">
        <v>10352</v>
      </c>
      <c r="C56" s="38">
        <v>22216</v>
      </c>
      <c r="D56" s="38">
        <v>21742</v>
      </c>
      <c r="E56" s="38">
        <v>13308</v>
      </c>
      <c r="F56" s="38">
        <v>18504</v>
      </c>
      <c r="G56" s="38">
        <v>14387</v>
      </c>
      <c r="H56" s="38">
        <v>12364</v>
      </c>
      <c r="I56" s="38">
        <v>16970</v>
      </c>
      <c r="J56" s="38">
        <v>17072</v>
      </c>
      <c r="K56" s="38">
        <v>14605</v>
      </c>
      <c r="L56" s="38">
        <v>17529</v>
      </c>
      <c r="M56" s="38">
        <v>18163</v>
      </c>
      <c r="N56" s="38">
        <v>21102</v>
      </c>
      <c r="O56" s="38">
        <v>25171</v>
      </c>
      <c r="P56" s="38">
        <v>24589</v>
      </c>
      <c r="Q56" s="38">
        <v>23364</v>
      </c>
      <c r="R56" s="88">
        <f t="shared" si="10"/>
        <v>2939</v>
      </c>
      <c r="S56" s="89">
        <f t="shared" si="11"/>
        <v>4069</v>
      </c>
      <c r="T56" s="89">
        <f t="shared" si="12"/>
        <v>-582</v>
      </c>
      <c r="U56" s="90">
        <f t="shared" si="13"/>
        <v>-1225</v>
      </c>
      <c r="V56" s="20">
        <f t="shared" si="14"/>
        <v>0.1618124759125695</v>
      </c>
      <c r="W56" s="20">
        <f t="shared" si="15"/>
        <v>0.19282532461378069</v>
      </c>
      <c r="X56" s="20">
        <f t="shared" si="16"/>
        <v>-2.3121846569464859E-2</v>
      </c>
      <c r="Y56" s="24">
        <f t="shared" si="17"/>
        <v>-4.9819024767172315E-2</v>
      </c>
      <c r="Z56" s="37" t="s">
        <v>38</v>
      </c>
    </row>
  </sheetData>
  <sortState xmlns:xlrd2="http://schemas.microsoft.com/office/spreadsheetml/2017/richdata2" ref="A33:Q56">
    <sortCondition descending="1" ref="Q33:Q56"/>
  </sortState>
  <mergeCells count="2">
    <mergeCell ref="B3:Q3"/>
    <mergeCell ref="B31:Q31"/>
  </mergeCells>
  <conditionalFormatting sqref="R5:Y7 R8:R28 U8:Y28">
    <cfRule type="cellIs" dxfId="5" priority="6" operator="lessThan">
      <formula>0</formula>
    </cfRule>
  </conditionalFormatting>
  <conditionalFormatting sqref="U8:U28">
    <cfRule type="colorScale" priority="5">
      <colorScale>
        <cfvo type="min"/>
        <cfvo type="max"/>
        <color rgb="FFFFEF9C"/>
        <color rgb="FF63BE7B"/>
      </colorScale>
    </cfRule>
  </conditionalFormatting>
  <conditionalFormatting sqref="R33:Y35 R36:R56 U36:Y56">
    <cfRule type="cellIs" dxfId="4" priority="4" operator="lessThan">
      <formula>0</formula>
    </cfRule>
  </conditionalFormatting>
  <conditionalFormatting sqref="U36:U56">
    <cfRule type="colorScale" priority="3">
      <colorScale>
        <cfvo type="min"/>
        <cfvo type="max"/>
        <color rgb="FFFFEF9C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scale="66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27275-29A6-4CF1-9AA9-AF68CBE66FC8}">
  <sheetPr>
    <pageSetUpPr fitToPage="1"/>
  </sheetPr>
  <dimension ref="A1:AT58"/>
  <sheetViews>
    <sheetView zoomScaleNormal="100" workbookViewId="0">
      <pane xSplit="1" ySplit="5" topLeftCell="T36" activePane="bottomRight" state="frozen"/>
      <selection pane="topRight" activeCell="C1" sqref="C1"/>
      <selection pane="bottomLeft" activeCell="A6" sqref="A6"/>
      <selection pane="bottomRight" activeCell="E47" sqref="E47"/>
    </sheetView>
  </sheetViews>
  <sheetFormatPr defaultRowHeight="14.4" x14ac:dyDescent="0.3"/>
  <cols>
    <col min="1" max="1" width="8.88671875" style="12" customWidth="1"/>
    <col min="2" max="18" width="8.5546875" style="12" customWidth="1"/>
    <col min="19" max="19" width="9.6640625" style="12" customWidth="1"/>
    <col min="20" max="23" width="8.44140625" style="12" customWidth="1"/>
    <col min="24" max="45" width="7" style="12" customWidth="1"/>
    <col min="46" max="16384" width="8.88671875" style="12"/>
  </cols>
  <sheetData>
    <row r="1" spans="1:46" x14ac:dyDescent="0.3">
      <c r="A1" s="15" t="s">
        <v>85</v>
      </c>
      <c r="AT1" s="15"/>
    </row>
    <row r="2" spans="1:46" x14ac:dyDescent="0.3">
      <c r="A2" s="8" t="s">
        <v>86</v>
      </c>
      <c r="AT2" s="8"/>
    </row>
    <row r="3" spans="1:46" s="41" customFormat="1" x14ac:dyDescent="0.3">
      <c r="A3" s="66"/>
      <c r="B3" s="67" t="s">
        <v>14</v>
      </c>
      <c r="C3" s="67" t="s">
        <v>14</v>
      </c>
      <c r="D3" s="67" t="s">
        <v>14</v>
      </c>
      <c r="E3" s="67" t="s">
        <v>14</v>
      </c>
      <c r="F3" s="67" t="s">
        <v>14</v>
      </c>
      <c r="G3" s="67" t="s">
        <v>14</v>
      </c>
      <c r="H3" s="67" t="s">
        <v>14</v>
      </c>
      <c r="I3" s="67" t="s">
        <v>14</v>
      </c>
      <c r="J3" s="67" t="s">
        <v>14</v>
      </c>
      <c r="K3" s="67" t="s">
        <v>14</v>
      </c>
      <c r="L3" s="67" t="s">
        <v>14</v>
      </c>
      <c r="M3" s="67" t="s">
        <v>15</v>
      </c>
      <c r="N3" s="67" t="s">
        <v>15</v>
      </c>
      <c r="O3" s="67" t="s">
        <v>15</v>
      </c>
      <c r="P3" s="67" t="s">
        <v>15</v>
      </c>
      <c r="Q3" s="67" t="s">
        <v>15</v>
      </c>
      <c r="R3" s="67" t="s">
        <v>15</v>
      </c>
      <c r="S3" s="67" t="s">
        <v>15</v>
      </c>
      <c r="T3" s="67" t="s">
        <v>15</v>
      </c>
      <c r="U3" s="67" t="s">
        <v>15</v>
      </c>
      <c r="V3" s="67" t="s">
        <v>15</v>
      </c>
      <c r="W3" s="67" t="s">
        <v>15</v>
      </c>
      <c r="X3" s="63" t="s">
        <v>95</v>
      </c>
      <c r="Y3" s="64"/>
      <c r="Z3" s="64"/>
      <c r="AA3" s="64"/>
      <c r="AB3" s="64"/>
      <c r="AC3" s="64"/>
      <c r="AD3" s="64"/>
      <c r="AE3" s="64"/>
      <c r="AF3" s="64"/>
      <c r="AG3" s="64"/>
      <c r="AH3" s="65"/>
      <c r="AI3" s="63" t="s">
        <v>95</v>
      </c>
      <c r="AJ3" s="64"/>
      <c r="AK3" s="64"/>
      <c r="AL3" s="64"/>
      <c r="AM3" s="64"/>
      <c r="AN3" s="64"/>
      <c r="AO3" s="64"/>
      <c r="AP3" s="64"/>
      <c r="AQ3" s="64"/>
      <c r="AR3" s="64"/>
      <c r="AS3" s="65"/>
      <c r="AT3" s="66"/>
    </row>
    <row r="4" spans="1:46" s="41" customFormat="1" x14ac:dyDescent="0.3">
      <c r="A4" s="66"/>
      <c r="B4" s="67" t="s">
        <v>27</v>
      </c>
      <c r="C4" s="67" t="s">
        <v>28</v>
      </c>
      <c r="D4" s="67" t="s">
        <v>29</v>
      </c>
      <c r="E4" s="67" t="s">
        <v>30</v>
      </c>
      <c r="F4" s="67" t="s">
        <v>31</v>
      </c>
      <c r="G4" s="67" t="s">
        <v>32</v>
      </c>
      <c r="H4" s="67" t="s">
        <v>33</v>
      </c>
      <c r="I4" s="67" t="s">
        <v>34</v>
      </c>
      <c r="J4" s="67" t="s">
        <v>35</v>
      </c>
      <c r="K4" s="67" t="s">
        <v>36</v>
      </c>
      <c r="L4" s="67" t="s">
        <v>37</v>
      </c>
      <c r="M4" s="67" t="s">
        <v>27</v>
      </c>
      <c r="N4" s="67" t="s">
        <v>28</v>
      </c>
      <c r="O4" s="67" t="s">
        <v>29</v>
      </c>
      <c r="P4" s="67" t="s">
        <v>30</v>
      </c>
      <c r="Q4" s="67" t="s">
        <v>31</v>
      </c>
      <c r="R4" s="67" t="s">
        <v>32</v>
      </c>
      <c r="S4" s="67" t="s">
        <v>33</v>
      </c>
      <c r="T4" s="67" t="s">
        <v>34</v>
      </c>
      <c r="U4" s="67" t="s">
        <v>35</v>
      </c>
      <c r="V4" s="67" t="s">
        <v>36</v>
      </c>
      <c r="W4" s="67" t="s">
        <v>37</v>
      </c>
      <c r="X4" s="62" t="s">
        <v>27</v>
      </c>
      <c r="Y4" s="62" t="s">
        <v>28</v>
      </c>
      <c r="Z4" s="62" t="s">
        <v>29</v>
      </c>
      <c r="AA4" s="62" t="s">
        <v>30</v>
      </c>
      <c r="AB4" s="62" t="s">
        <v>31</v>
      </c>
      <c r="AC4" s="62" t="s">
        <v>32</v>
      </c>
      <c r="AD4" s="62" t="s">
        <v>33</v>
      </c>
      <c r="AE4" s="62" t="s">
        <v>34</v>
      </c>
      <c r="AF4" s="62" t="s">
        <v>35</v>
      </c>
      <c r="AG4" s="62" t="s">
        <v>36</v>
      </c>
      <c r="AH4" s="62" t="s">
        <v>37</v>
      </c>
      <c r="AI4" s="62" t="s">
        <v>27</v>
      </c>
      <c r="AJ4" s="62" t="s">
        <v>28</v>
      </c>
      <c r="AK4" s="62" t="s">
        <v>29</v>
      </c>
      <c r="AL4" s="62" t="s">
        <v>30</v>
      </c>
      <c r="AM4" s="62" t="s">
        <v>31</v>
      </c>
      <c r="AN4" s="62" t="s">
        <v>32</v>
      </c>
      <c r="AO4" s="62" t="s">
        <v>33</v>
      </c>
      <c r="AP4" s="62" t="s">
        <v>34</v>
      </c>
      <c r="AQ4" s="62" t="s">
        <v>35</v>
      </c>
      <c r="AR4" s="62" t="s">
        <v>36</v>
      </c>
      <c r="AS4" s="17" t="s">
        <v>94</v>
      </c>
      <c r="AT4" s="66"/>
    </row>
    <row r="5" spans="1:46" s="41" customFormat="1" x14ac:dyDescent="0.3">
      <c r="A5" s="66"/>
      <c r="B5" s="67" t="s">
        <v>75</v>
      </c>
      <c r="C5" s="67" t="s">
        <v>76</v>
      </c>
      <c r="D5" s="67" t="s">
        <v>77</v>
      </c>
      <c r="E5" s="67" t="s">
        <v>78</v>
      </c>
      <c r="F5" s="67" t="s">
        <v>79</v>
      </c>
      <c r="G5" s="67" t="s">
        <v>80</v>
      </c>
      <c r="H5" s="67" t="s">
        <v>81</v>
      </c>
      <c r="I5" s="67" t="s">
        <v>34</v>
      </c>
      <c r="J5" s="67" t="s">
        <v>82</v>
      </c>
      <c r="K5" s="67" t="s">
        <v>83</v>
      </c>
      <c r="L5" s="67" t="s">
        <v>84</v>
      </c>
      <c r="M5" s="67" t="s">
        <v>75</v>
      </c>
      <c r="N5" s="67" t="s">
        <v>76</v>
      </c>
      <c r="O5" s="67" t="s">
        <v>77</v>
      </c>
      <c r="P5" s="67" t="s">
        <v>78</v>
      </c>
      <c r="Q5" s="67" t="s">
        <v>79</v>
      </c>
      <c r="R5" s="67" t="s">
        <v>80</v>
      </c>
      <c r="S5" s="67" t="s">
        <v>81</v>
      </c>
      <c r="T5" s="67" t="s">
        <v>34</v>
      </c>
      <c r="U5" s="67" t="s">
        <v>82</v>
      </c>
      <c r="V5" s="67" t="s">
        <v>83</v>
      </c>
      <c r="W5" s="67" t="s">
        <v>84</v>
      </c>
      <c r="X5" s="10" t="s">
        <v>75</v>
      </c>
      <c r="Y5" s="10" t="s">
        <v>76</v>
      </c>
      <c r="Z5" s="10" t="s">
        <v>77</v>
      </c>
      <c r="AA5" s="10" t="s">
        <v>78</v>
      </c>
      <c r="AB5" s="10" t="s">
        <v>79</v>
      </c>
      <c r="AC5" s="10" t="s">
        <v>80</v>
      </c>
      <c r="AD5" s="10" t="s">
        <v>81</v>
      </c>
      <c r="AE5" s="6" t="s">
        <v>34</v>
      </c>
      <c r="AF5" s="1" t="s">
        <v>82</v>
      </c>
      <c r="AG5" s="9" t="s">
        <v>83</v>
      </c>
      <c r="AH5" s="17" t="s">
        <v>94</v>
      </c>
      <c r="AI5" s="10" t="s">
        <v>75</v>
      </c>
      <c r="AJ5" s="10" t="s">
        <v>76</v>
      </c>
      <c r="AK5" s="10" t="s">
        <v>77</v>
      </c>
      <c r="AL5" s="10" t="s">
        <v>78</v>
      </c>
      <c r="AM5" s="10" t="s">
        <v>79</v>
      </c>
      <c r="AN5" s="10" t="s">
        <v>80</v>
      </c>
      <c r="AO5" s="10" t="s">
        <v>81</v>
      </c>
      <c r="AP5" s="6" t="s">
        <v>34</v>
      </c>
      <c r="AQ5" s="1" t="s">
        <v>82</v>
      </c>
      <c r="AR5" s="9" t="s">
        <v>83</v>
      </c>
      <c r="AS5" s="17" t="s">
        <v>94</v>
      </c>
      <c r="AT5" s="66"/>
    </row>
    <row r="6" spans="1:46" s="13" customFormat="1" x14ac:dyDescent="0.3">
      <c r="A6" s="37" t="s">
        <v>22</v>
      </c>
      <c r="B6" s="38">
        <v>205540</v>
      </c>
      <c r="C6" s="38">
        <v>209742</v>
      </c>
      <c r="D6" s="38">
        <v>239423</v>
      </c>
      <c r="E6" s="38">
        <v>250576</v>
      </c>
      <c r="F6" s="38">
        <v>303911</v>
      </c>
      <c r="G6" s="38">
        <v>372687</v>
      </c>
      <c r="H6" s="38">
        <v>502931</v>
      </c>
      <c r="I6" s="38">
        <v>448125</v>
      </c>
      <c r="J6" s="38">
        <v>276301</v>
      </c>
      <c r="K6" s="38">
        <v>273780</v>
      </c>
      <c r="L6" s="38">
        <v>234604</v>
      </c>
      <c r="M6" s="38">
        <v>208405</v>
      </c>
      <c r="N6" s="38">
        <v>218936</v>
      </c>
      <c r="O6" s="38">
        <v>233384</v>
      </c>
      <c r="P6" s="38">
        <v>262149</v>
      </c>
      <c r="Q6" s="38">
        <v>322059</v>
      </c>
      <c r="R6" s="38">
        <v>407092</v>
      </c>
      <c r="S6" s="38">
        <v>523645</v>
      </c>
      <c r="T6" s="38">
        <v>487883</v>
      </c>
      <c r="U6" s="38">
        <v>295464</v>
      </c>
      <c r="V6" s="38">
        <v>288742</v>
      </c>
      <c r="W6" s="38">
        <v>261857</v>
      </c>
      <c r="X6" s="17">
        <f>M6-B6</f>
        <v>2865</v>
      </c>
      <c r="Y6" s="17">
        <f t="shared" ref="Y6:AH21" si="0">N6-C6</f>
        <v>9194</v>
      </c>
      <c r="Z6" s="17">
        <f t="shared" si="0"/>
        <v>-6039</v>
      </c>
      <c r="AA6" s="17">
        <f t="shared" si="0"/>
        <v>11573</v>
      </c>
      <c r="AB6" s="17">
        <f t="shared" si="0"/>
        <v>18148</v>
      </c>
      <c r="AC6" s="17">
        <f t="shared" si="0"/>
        <v>34405</v>
      </c>
      <c r="AD6" s="17">
        <f t="shared" si="0"/>
        <v>20714</v>
      </c>
      <c r="AE6" s="17">
        <f t="shared" si="0"/>
        <v>39758</v>
      </c>
      <c r="AF6" s="17">
        <f t="shared" si="0"/>
        <v>19163</v>
      </c>
      <c r="AG6" s="17">
        <f t="shared" si="0"/>
        <v>14962</v>
      </c>
      <c r="AH6" s="17">
        <f t="shared" si="0"/>
        <v>27253</v>
      </c>
      <c r="AI6" s="20">
        <f>(M6-B6)/B6</f>
        <v>1.3938892672959035E-2</v>
      </c>
      <c r="AJ6" s="25">
        <f t="shared" ref="AJ6:AS21" si="1">(N6-C6)/C6</f>
        <v>4.3834806571883551E-2</v>
      </c>
      <c r="AK6" s="20">
        <f t="shared" si="1"/>
        <v>-2.5223140633940766E-2</v>
      </c>
      <c r="AL6" s="20">
        <f t="shared" si="1"/>
        <v>4.6185588404316455E-2</v>
      </c>
      <c r="AM6" s="20">
        <f t="shared" si="1"/>
        <v>5.9714850729325364E-2</v>
      </c>
      <c r="AN6" s="25">
        <f t="shared" si="1"/>
        <v>9.2316072199996241E-2</v>
      </c>
      <c r="AO6" s="25">
        <f t="shared" si="1"/>
        <v>4.1186564359723302E-2</v>
      </c>
      <c r="AP6" s="25">
        <f t="shared" si="1"/>
        <v>8.8720781032078103E-2</v>
      </c>
      <c r="AQ6" s="25">
        <f t="shared" si="1"/>
        <v>6.9355521695542183E-2</v>
      </c>
      <c r="AR6" s="25">
        <f t="shared" si="1"/>
        <v>5.4649718752282854E-2</v>
      </c>
      <c r="AS6" s="25">
        <f t="shared" si="1"/>
        <v>0.11616596477468415</v>
      </c>
      <c r="AT6" s="37" t="s">
        <v>53</v>
      </c>
    </row>
    <row r="7" spans="1:46" s="13" customFormat="1" x14ac:dyDescent="0.3">
      <c r="A7" s="37" t="s">
        <v>16</v>
      </c>
      <c r="B7" s="38">
        <v>87315</v>
      </c>
      <c r="C7" s="38">
        <v>94539</v>
      </c>
      <c r="D7" s="38">
        <v>106755</v>
      </c>
      <c r="E7" s="38">
        <v>100034</v>
      </c>
      <c r="F7" s="38">
        <v>101735</v>
      </c>
      <c r="G7" s="38">
        <v>141260</v>
      </c>
      <c r="H7" s="38">
        <v>197936</v>
      </c>
      <c r="I7" s="38">
        <v>185143</v>
      </c>
      <c r="J7" s="38">
        <v>98138</v>
      </c>
      <c r="K7" s="38">
        <v>111061</v>
      </c>
      <c r="L7" s="38">
        <v>105661</v>
      </c>
      <c r="M7" s="38">
        <v>94757</v>
      </c>
      <c r="N7" s="38">
        <v>108322</v>
      </c>
      <c r="O7" s="38">
        <v>109420</v>
      </c>
      <c r="P7" s="38">
        <v>105940</v>
      </c>
      <c r="Q7" s="38">
        <v>110780</v>
      </c>
      <c r="R7" s="38">
        <v>152237</v>
      </c>
      <c r="S7" s="38">
        <v>195486</v>
      </c>
      <c r="T7" s="38">
        <v>201684</v>
      </c>
      <c r="U7" s="38">
        <v>105002</v>
      </c>
      <c r="V7" s="38">
        <v>116064</v>
      </c>
      <c r="W7" s="38">
        <v>115870</v>
      </c>
      <c r="X7" s="17">
        <f t="shared" ref="X7:AH26" si="2">M7-B7</f>
        <v>7442</v>
      </c>
      <c r="Y7" s="17">
        <f t="shared" si="0"/>
        <v>13783</v>
      </c>
      <c r="Z7" s="17">
        <f t="shared" si="0"/>
        <v>2665</v>
      </c>
      <c r="AA7" s="17">
        <f t="shared" si="0"/>
        <v>5906</v>
      </c>
      <c r="AB7" s="17">
        <f t="shared" si="0"/>
        <v>9045</v>
      </c>
      <c r="AC7" s="17">
        <f t="shared" si="0"/>
        <v>10977</v>
      </c>
      <c r="AD7" s="17">
        <f t="shared" si="0"/>
        <v>-2450</v>
      </c>
      <c r="AE7" s="17">
        <f t="shared" si="0"/>
        <v>16541</v>
      </c>
      <c r="AF7" s="17">
        <f t="shared" si="0"/>
        <v>6864</v>
      </c>
      <c r="AG7" s="17">
        <f t="shared" si="0"/>
        <v>5003</v>
      </c>
      <c r="AH7" s="17">
        <f t="shared" si="0"/>
        <v>10209</v>
      </c>
      <c r="AI7" s="20">
        <f t="shared" ref="AI7:AS26" si="3">(M7-B7)/B7</f>
        <v>8.523163259462864E-2</v>
      </c>
      <c r="AJ7" s="20">
        <f t="shared" si="1"/>
        <v>0.14579168385534014</v>
      </c>
      <c r="AK7" s="20">
        <f t="shared" si="1"/>
        <v>2.4963701934335628E-2</v>
      </c>
      <c r="AL7" s="20">
        <f t="shared" si="1"/>
        <v>5.9039926425015495E-2</v>
      </c>
      <c r="AM7" s="20">
        <f t="shared" si="1"/>
        <v>8.8907455644566771E-2</v>
      </c>
      <c r="AN7" s="20">
        <f t="shared" si="1"/>
        <v>7.7707772901033562E-2</v>
      </c>
      <c r="AO7" s="20">
        <f t="shared" si="1"/>
        <v>-1.2377738258831138E-2</v>
      </c>
      <c r="AP7" s="20">
        <f t="shared" si="1"/>
        <v>8.9341752051117246E-2</v>
      </c>
      <c r="AQ7" s="20">
        <f t="shared" si="1"/>
        <v>6.9942326112209338E-2</v>
      </c>
      <c r="AR7" s="20">
        <f t="shared" si="1"/>
        <v>4.5047316339669193E-2</v>
      </c>
      <c r="AS7" s="20">
        <f t="shared" si="1"/>
        <v>9.662032348737945E-2</v>
      </c>
      <c r="AT7" s="37" t="s">
        <v>56</v>
      </c>
    </row>
    <row r="8" spans="1:46" s="61" customFormat="1" x14ac:dyDescent="0.3">
      <c r="A8" s="59" t="s">
        <v>24</v>
      </c>
      <c r="B8" s="60">
        <v>118225</v>
      </c>
      <c r="C8" s="60">
        <v>115203</v>
      </c>
      <c r="D8" s="60">
        <v>132668</v>
      </c>
      <c r="E8" s="60">
        <v>150542</v>
      </c>
      <c r="F8" s="60">
        <v>202176</v>
      </c>
      <c r="G8" s="60">
        <v>231427</v>
      </c>
      <c r="H8" s="60">
        <v>304995</v>
      </c>
      <c r="I8" s="60">
        <v>262982</v>
      </c>
      <c r="J8" s="60">
        <v>178163</v>
      </c>
      <c r="K8" s="60">
        <v>162719</v>
      </c>
      <c r="L8" s="60">
        <v>128943</v>
      </c>
      <c r="M8" s="60">
        <v>113648</v>
      </c>
      <c r="N8" s="60">
        <v>110614</v>
      </c>
      <c r="O8" s="60">
        <v>123964</v>
      </c>
      <c r="P8" s="60">
        <v>156209</v>
      </c>
      <c r="Q8" s="60">
        <v>211279</v>
      </c>
      <c r="R8" s="60">
        <v>254855</v>
      </c>
      <c r="S8" s="60">
        <v>328159</v>
      </c>
      <c r="T8" s="60">
        <v>286199</v>
      </c>
      <c r="U8" s="60">
        <v>190462</v>
      </c>
      <c r="V8" s="60">
        <v>172678</v>
      </c>
      <c r="W8" s="60">
        <v>145987</v>
      </c>
      <c r="X8" s="18">
        <f t="shared" si="2"/>
        <v>-4577</v>
      </c>
      <c r="Y8" s="18">
        <f t="shared" si="0"/>
        <v>-4589</v>
      </c>
      <c r="Z8" s="18">
        <f t="shared" si="0"/>
        <v>-8704</v>
      </c>
      <c r="AA8" s="18">
        <f t="shared" si="0"/>
        <v>5667</v>
      </c>
      <c r="AB8" s="18">
        <f t="shared" si="0"/>
        <v>9103</v>
      </c>
      <c r="AC8" s="18">
        <f t="shared" si="0"/>
        <v>23428</v>
      </c>
      <c r="AD8" s="18">
        <f t="shared" si="0"/>
        <v>23164</v>
      </c>
      <c r="AE8" s="18">
        <f t="shared" si="0"/>
        <v>23217</v>
      </c>
      <c r="AF8" s="18">
        <f t="shared" si="0"/>
        <v>12299</v>
      </c>
      <c r="AG8" s="18">
        <f t="shared" si="0"/>
        <v>9959</v>
      </c>
      <c r="AH8" s="18">
        <f t="shared" si="0"/>
        <v>17044</v>
      </c>
      <c r="AI8" s="23">
        <f t="shared" si="3"/>
        <v>-3.8714315923028125E-2</v>
      </c>
      <c r="AJ8" s="23">
        <f t="shared" si="1"/>
        <v>-3.9834032099858509E-2</v>
      </c>
      <c r="AK8" s="23">
        <f t="shared" si="1"/>
        <v>-6.5607380830343412E-2</v>
      </c>
      <c r="AL8" s="23">
        <f t="shared" si="1"/>
        <v>3.7643979753158585E-2</v>
      </c>
      <c r="AM8" s="23">
        <f t="shared" si="1"/>
        <v>4.5025126622348845E-2</v>
      </c>
      <c r="AN8" s="23">
        <f t="shared" si="1"/>
        <v>0.10123278614854793</v>
      </c>
      <c r="AO8" s="23">
        <f t="shared" si="1"/>
        <v>7.5948786045672886E-2</v>
      </c>
      <c r="AP8" s="24">
        <f t="shared" si="1"/>
        <v>8.8283608764097923E-2</v>
      </c>
      <c r="AQ8" s="23">
        <f t="shared" si="1"/>
        <v>6.903229065518654E-2</v>
      </c>
      <c r="AR8" s="23">
        <f t="shared" si="1"/>
        <v>6.1203670130716141E-2</v>
      </c>
      <c r="AS8" s="24">
        <f t="shared" si="1"/>
        <v>0.13218243720093376</v>
      </c>
      <c r="AT8" s="59" t="s">
        <v>51</v>
      </c>
    </row>
    <row r="9" spans="1:46" s="13" customFormat="1" x14ac:dyDescent="0.3">
      <c r="A9" s="37" t="s">
        <v>20</v>
      </c>
      <c r="B9" s="38">
        <v>39270</v>
      </c>
      <c r="C9" s="38">
        <v>51628</v>
      </c>
      <c r="D9" s="38">
        <v>56941</v>
      </c>
      <c r="E9" s="38">
        <v>64824</v>
      </c>
      <c r="F9" s="38">
        <v>81558</v>
      </c>
      <c r="G9" s="38">
        <v>87822</v>
      </c>
      <c r="H9" s="38">
        <v>132883</v>
      </c>
      <c r="I9" s="38">
        <v>78803</v>
      </c>
      <c r="J9" s="38">
        <v>58154</v>
      </c>
      <c r="K9" s="38">
        <v>66503</v>
      </c>
      <c r="L9" s="38">
        <v>50688</v>
      </c>
      <c r="M9" s="38">
        <v>31968</v>
      </c>
      <c r="N9" s="38">
        <v>51416</v>
      </c>
      <c r="O9" s="38">
        <v>45353</v>
      </c>
      <c r="P9" s="38">
        <v>62142</v>
      </c>
      <c r="Q9" s="38">
        <v>69053</v>
      </c>
      <c r="R9" s="38">
        <v>81802</v>
      </c>
      <c r="S9" s="38">
        <v>137319</v>
      </c>
      <c r="T9" s="38">
        <v>81886</v>
      </c>
      <c r="U9" s="38">
        <v>58333</v>
      </c>
      <c r="V9" s="38">
        <v>67888</v>
      </c>
      <c r="W9" s="38">
        <v>54105</v>
      </c>
      <c r="X9" s="17">
        <f t="shared" si="2"/>
        <v>-7302</v>
      </c>
      <c r="Y9" s="17">
        <f t="shared" si="0"/>
        <v>-212</v>
      </c>
      <c r="Z9" s="17">
        <f t="shared" si="0"/>
        <v>-11588</v>
      </c>
      <c r="AA9" s="17">
        <f t="shared" si="0"/>
        <v>-2682</v>
      </c>
      <c r="AB9" s="17">
        <f t="shared" si="0"/>
        <v>-12505</v>
      </c>
      <c r="AC9" s="17">
        <f t="shared" si="0"/>
        <v>-6020</v>
      </c>
      <c r="AD9" s="17">
        <f t="shared" si="0"/>
        <v>4436</v>
      </c>
      <c r="AE9" s="17">
        <f t="shared" si="0"/>
        <v>3083</v>
      </c>
      <c r="AF9" s="17">
        <f t="shared" si="0"/>
        <v>179</v>
      </c>
      <c r="AG9" s="17">
        <f t="shared" si="0"/>
        <v>1385</v>
      </c>
      <c r="AH9" s="17">
        <f t="shared" si="0"/>
        <v>3417</v>
      </c>
      <c r="AI9" s="20">
        <f t="shared" si="3"/>
        <v>-0.18594346829640948</v>
      </c>
      <c r="AJ9" s="20">
        <f t="shared" si="1"/>
        <v>-4.1062989075695356E-3</v>
      </c>
      <c r="AK9" s="20">
        <f t="shared" si="1"/>
        <v>-0.20350889517219578</v>
      </c>
      <c r="AL9" s="20">
        <f t="shared" si="1"/>
        <v>-4.1373565346168088E-2</v>
      </c>
      <c r="AM9" s="20">
        <f t="shared" si="1"/>
        <v>-0.15332646705412101</v>
      </c>
      <c r="AN9" s="20">
        <f t="shared" si="1"/>
        <v>-6.8547744300972421E-2</v>
      </c>
      <c r="AO9" s="20">
        <f t="shared" si="1"/>
        <v>3.3382750238931995E-2</v>
      </c>
      <c r="AP9" s="20">
        <f t="shared" si="1"/>
        <v>3.9122876032638351E-2</v>
      </c>
      <c r="AQ9" s="19">
        <f t="shared" si="1"/>
        <v>3.0780341850947484E-3</v>
      </c>
      <c r="AR9" s="20">
        <f t="shared" si="1"/>
        <v>2.0826128144594981E-2</v>
      </c>
      <c r="AS9" s="20">
        <f t="shared" si="1"/>
        <v>6.7412405303030304E-2</v>
      </c>
      <c r="AT9" s="37" t="s">
        <v>66</v>
      </c>
    </row>
    <row r="10" spans="1:46" s="13" customFormat="1" x14ac:dyDescent="0.3">
      <c r="A10" s="37" t="s">
        <v>21</v>
      </c>
      <c r="B10" s="38">
        <v>36386</v>
      </c>
      <c r="C10" s="38">
        <v>16125</v>
      </c>
      <c r="D10" s="38">
        <v>21235</v>
      </c>
      <c r="E10" s="38">
        <v>19038</v>
      </c>
      <c r="F10" s="38">
        <v>17380</v>
      </c>
      <c r="G10" s="38">
        <v>17824</v>
      </c>
      <c r="H10" s="38">
        <v>21667</v>
      </c>
      <c r="I10" s="38">
        <v>21013</v>
      </c>
      <c r="J10" s="38">
        <v>14079</v>
      </c>
      <c r="K10" s="38">
        <v>17522</v>
      </c>
      <c r="L10" s="38">
        <v>19600</v>
      </c>
      <c r="M10" s="38">
        <v>34924</v>
      </c>
      <c r="N10" s="38">
        <v>12932</v>
      </c>
      <c r="O10" s="38">
        <v>19969</v>
      </c>
      <c r="P10" s="38">
        <v>16886</v>
      </c>
      <c r="Q10" s="38">
        <v>24552</v>
      </c>
      <c r="R10" s="38">
        <v>16971</v>
      </c>
      <c r="S10" s="38">
        <v>22026</v>
      </c>
      <c r="T10" s="38">
        <v>26306</v>
      </c>
      <c r="U10" s="38">
        <v>16649</v>
      </c>
      <c r="V10" s="38">
        <v>19025</v>
      </c>
      <c r="W10" s="38">
        <v>22148</v>
      </c>
      <c r="X10" s="17">
        <f t="shared" si="2"/>
        <v>-1462</v>
      </c>
      <c r="Y10" s="17">
        <f t="shared" si="0"/>
        <v>-3193</v>
      </c>
      <c r="Z10" s="17">
        <f t="shared" si="0"/>
        <v>-1266</v>
      </c>
      <c r="AA10" s="17">
        <f t="shared" si="0"/>
        <v>-2152</v>
      </c>
      <c r="AB10" s="17">
        <f t="shared" si="0"/>
        <v>7172</v>
      </c>
      <c r="AC10" s="17">
        <f t="shared" si="0"/>
        <v>-853</v>
      </c>
      <c r="AD10" s="17">
        <f t="shared" si="0"/>
        <v>359</v>
      </c>
      <c r="AE10" s="17">
        <f t="shared" si="0"/>
        <v>5293</v>
      </c>
      <c r="AF10" s="17">
        <f t="shared" si="0"/>
        <v>2570</v>
      </c>
      <c r="AG10" s="17">
        <f t="shared" si="0"/>
        <v>1503</v>
      </c>
      <c r="AH10" s="17">
        <f t="shared" si="0"/>
        <v>2548</v>
      </c>
      <c r="AI10" s="20">
        <f t="shared" si="3"/>
        <v>-4.0180289122189856E-2</v>
      </c>
      <c r="AJ10" s="20">
        <f t="shared" si="1"/>
        <v>-0.198015503875969</v>
      </c>
      <c r="AK10" s="20">
        <f t="shared" si="1"/>
        <v>-5.96185542736049E-2</v>
      </c>
      <c r="AL10" s="20">
        <f t="shared" si="1"/>
        <v>-0.11303708372728227</v>
      </c>
      <c r="AM10" s="20">
        <f t="shared" si="1"/>
        <v>0.41265822784810124</v>
      </c>
      <c r="AN10" s="20">
        <f t="shared" si="1"/>
        <v>-4.7856822262118494E-2</v>
      </c>
      <c r="AO10" s="20">
        <f t="shared" si="1"/>
        <v>1.6568975861909817E-2</v>
      </c>
      <c r="AP10" s="20">
        <f t="shared" si="1"/>
        <v>0.25189168609908152</v>
      </c>
      <c r="AQ10" s="20">
        <f t="shared" si="1"/>
        <v>0.18254137367710774</v>
      </c>
      <c r="AR10" s="20">
        <f t="shared" si="1"/>
        <v>8.5777879237529969E-2</v>
      </c>
      <c r="AS10" s="20">
        <f t="shared" si="1"/>
        <v>0.13</v>
      </c>
      <c r="AT10" s="37" t="s">
        <v>70</v>
      </c>
    </row>
    <row r="11" spans="1:46" s="13" customFormat="1" x14ac:dyDescent="0.3">
      <c r="A11" s="37" t="s">
        <v>17</v>
      </c>
      <c r="B11" s="38">
        <v>9293</v>
      </c>
      <c r="C11" s="38">
        <v>11219</v>
      </c>
      <c r="D11" s="38">
        <v>13892</v>
      </c>
      <c r="E11" s="38">
        <v>12854</v>
      </c>
      <c r="F11" s="38">
        <v>12389</v>
      </c>
      <c r="G11" s="38">
        <v>13444</v>
      </c>
      <c r="H11" s="38">
        <v>16437</v>
      </c>
      <c r="I11" s="38">
        <v>18619</v>
      </c>
      <c r="J11" s="38">
        <v>12970</v>
      </c>
      <c r="K11" s="38">
        <v>14596</v>
      </c>
      <c r="L11" s="38">
        <v>12533</v>
      </c>
      <c r="M11" s="38">
        <v>10007</v>
      </c>
      <c r="N11" s="38">
        <v>11343</v>
      </c>
      <c r="O11" s="38">
        <v>14523</v>
      </c>
      <c r="P11" s="38">
        <v>13873</v>
      </c>
      <c r="Q11" s="38">
        <v>16034</v>
      </c>
      <c r="R11" s="38">
        <v>17531</v>
      </c>
      <c r="S11" s="38">
        <v>19612</v>
      </c>
      <c r="T11" s="38">
        <v>21674</v>
      </c>
      <c r="U11" s="38">
        <v>12872</v>
      </c>
      <c r="V11" s="38">
        <v>14463</v>
      </c>
      <c r="W11" s="38">
        <v>15348</v>
      </c>
      <c r="X11" s="17">
        <f t="shared" si="2"/>
        <v>714</v>
      </c>
      <c r="Y11" s="17">
        <f t="shared" si="0"/>
        <v>124</v>
      </c>
      <c r="Z11" s="17">
        <f t="shared" si="0"/>
        <v>631</v>
      </c>
      <c r="AA11" s="17">
        <f t="shared" si="0"/>
        <v>1019</v>
      </c>
      <c r="AB11" s="17">
        <f t="shared" si="0"/>
        <v>3645</v>
      </c>
      <c r="AC11" s="17">
        <f t="shared" si="0"/>
        <v>4087</v>
      </c>
      <c r="AD11" s="17">
        <f t="shared" si="0"/>
        <v>3175</v>
      </c>
      <c r="AE11" s="17">
        <f t="shared" si="0"/>
        <v>3055</v>
      </c>
      <c r="AF11" s="17">
        <f t="shared" si="0"/>
        <v>-98</v>
      </c>
      <c r="AG11" s="17">
        <f t="shared" si="0"/>
        <v>-133</v>
      </c>
      <c r="AH11" s="17">
        <f t="shared" si="0"/>
        <v>2815</v>
      </c>
      <c r="AI11" s="20">
        <f t="shared" si="3"/>
        <v>7.6832024104164426E-2</v>
      </c>
      <c r="AJ11" s="20">
        <f t="shared" si="1"/>
        <v>1.1052678491844194E-2</v>
      </c>
      <c r="AK11" s="20">
        <f t="shared" si="1"/>
        <v>4.542182551108552E-2</v>
      </c>
      <c r="AL11" s="20">
        <f t="shared" si="1"/>
        <v>7.927493387272444E-2</v>
      </c>
      <c r="AM11" s="20">
        <f t="shared" si="1"/>
        <v>0.29421260795867299</v>
      </c>
      <c r="AN11" s="20">
        <f t="shared" si="1"/>
        <v>0.30400178518298127</v>
      </c>
      <c r="AO11" s="20">
        <f t="shared" si="1"/>
        <v>0.19316176917929062</v>
      </c>
      <c r="AP11" s="20">
        <f t="shared" si="1"/>
        <v>0.16407970352865353</v>
      </c>
      <c r="AQ11" s="20">
        <f t="shared" si="1"/>
        <v>-7.5558982266769464E-3</v>
      </c>
      <c r="AR11" s="20">
        <f t="shared" si="1"/>
        <v>-9.1120855028775007E-3</v>
      </c>
      <c r="AS11" s="20">
        <f t="shared" si="1"/>
        <v>0.22460703742120802</v>
      </c>
      <c r="AT11" s="37" t="s">
        <v>60</v>
      </c>
    </row>
    <row r="12" spans="1:46" s="13" customFormat="1" x14ac:dyDescent="0.3">
      <c r="A12" s="37" t="s">
        <v>19</v>
      </c>
      <c r="B12" s="38">
        <v>2724</v>
      </c>
      <c r="C12" s="38">
        <v>3064</v>
      </c>
      <c r="D12" s="38">
        <v>4527</v>
      </c>
      <c r="E12" s="38">
        <v>7607</v>
      </c>
      <c r="F12" s="38">
        <v>15412</v>
      </c>
      <c r="G12" s="38">
        <v>22116</v>
      </c>
      <c r="H12" s="38">
        <v>25371</v>
      </c>
      <c r="I12" s="38">
        <v>27296</v>
      </c>
      <c r="J12" s="38">
        <v>17342</v>
      </c>
      <c r="K12" s="38">
        <v>10299</v>
      </c>
      <c r="L12" s="38">
        <v>3887</v>
      </c>
      <c r="M12" s="38">
        <v>3280</v>
      </c>
      <c r="N12" s="38">
        <v>3427</v>
      </c>
      <c r="O12" s="38">
        <v>5169</v>
      </c>
      <c r="P12" s="38">
        <v>8371</v>
      </c>
      <c r="Q12" s="38">
        <v>16367</v>
      </c>
      <c r="R12" s="38">
        <v>26814</v>
      </c>
      <c r="S12" s="38">
        <v>30677</v>
      </c>
      <c r="T12" s="38">
        <v>30310</v>
      </c>
      <c r="U12" s="38">
        <v>17716</v>
      </c>
      <c r="V12" s="38">
        <v>11708</v>
      </c>
      <c r="W12" s="38">
        <v>3942</v>
      </c>
      <c r="X12" s="17">
        <f t="shared" si="2"/>
        <v>556</v>
      </c>
      <c r="Y12" s="17">
        <f t="shared" si="0"/>
        <v>363</v>
      </c>
      <c r="Z12" s="17">
        <f t="shared" si="0"/>
        <v>642</v>
      </c>
      <c r="AA12" s="17">
        <f t="shared" si="0"/>
        <v>764</v>
      </c>
      <c r="AB12" s="17">
        <f t="shared" si="0"/>
        <v>955</v>
      </c>
      <c r="AC12" s="17">
        <f t="shared" si="0"/>
        <v>4698</v>
      </c>
      <c r="AD12" s="17">
        <f t="shared" si="0"/>
        <v>5306</v>
      </c>
      <c r="AE12" s="17">
        <f t="shared" si="0"/>
        <v>3014</v>
      </c>
      <c r="AF12" s="17">
        <f t="shared" si="0"/>
        <v>374</v>
      </c>
      <c r="AG12" s="17">
        <f t="shared" si="0"/>
        <v>1409</v>
      </c>
      <c r="AH12" s="17">
        <f t="shared" si="0"/>
        <v>55</v>
      </c>
      <c r="AI12" s="20">
        <f t="shared" si="3"/>
        <v>0.20411160058737152</v>
      </c>
      <c r="AJ12" s="20">
        <f t="shared" si="1"/>
        <v>0.11847258485639686</v>
      </c>
      <c r="AK12" s="20">
        <f t="shared" si="1"/>
        <v>0.14181577203445991</v>
      </c>
      <c r="AL12" s="20">
        <f t="shared" si="1"/>
        <v>0.10043381096358617</v>
      </c>
      <c r="AM12" s="20">
        <f t="shared" si="1"/>
        <v>6.1964702828964442E-2</v>
      </c>
      <c r="AN12" s="20">
        <f t="shared" si="1"/>
        <v>0.21242539338035812</v>
      </c>
      <c r="AO12" s="20">
        <f t="shared" si="1"/>
        <v>0.20913641559260573</v>
      </c>
      <c r="AP12" s="20">
        <f t="shared" si="1"/>
        <v>0.11041910902696365</v>
      </c>
      <c r="AQ12" s="20">
        <f t="shared" si="1"/>
        <v>2.1566140006919619E-2</v>
      </c>
      <c r="AR12" s="20">
        <f t="shared" si="1"/>
        <v>0.13680939897077385</v>
      </c>
      <c r="AS12" s="20">
        <f t="shared" si="1"/>
        <v>1.4149729868793414E-2</v>
      </c>
      <c r="AT12" s="37" t="s">
        <v>65</v>
      </c>
    </row>
    <row r="13" spans="1:46" s="13" customFormat="1" x14ac:dyDescent="0.3">
      <c r="A13" s="37" t="s">
        <v>40</v>
      </c>
      <c r="B13" s="38">
        <v>2998</v>
      </c>
      <c r="C13" s="38">
        <v>3367</v>
      </c>
      <c r="D13" s="38">
        <v>3437</v>
      </c>
      <c r="E13" s="38">
        <v>5108</v>
      </c>
      <c r="F13" s="38">
        <v>7033</v>
      </c>
      <c r="G13" s="38">
        <v>7817</v>
      </c>
      <c r="H13" s="38">
        <v>7723</v>
      </c>
      <c r="I13" s="38">
        <v>8102</v>
      </c>
      <c r="J13" s="38">
        <v>5643</v>
      </c>
      <c r="K13" s="38">
        <v>5689</v>
      </c>
      <c r="L13" s="38">
        <v>4241</v>
      </c>
      <c r="M13" s="38">
        <v>3631</v>
      </c>
      <c r="N13" s="38">
        <v>3346</v>
      </c>
      <c r="O13" s="38">
        <v>4262</v>
      </c>
      <c r="P13" s="38">
        <v>5811</v>
      </c>
      <c r="Q13" s="38">
        <v>8039</v>
      </c>
      <c r="R13" s="38">
        <v>10638</v>
      </c>
      <c r="S13" s="38">
        <v>9752</v>
      </c>
      <c r="T13" s="38">
        <v>10431</v>
      </c>
      <c r="U13" s="38">
        <v>6876</v>
      </c>
      <c r="V13" s="38">
        <v>6594</v>
      </c>
      <c r="W13" s="38">
        <v>5144</v>
      </c>
      <c r="X13" s="17">
        <f t="shared" si="2"/>
        <v>633</v>
      </c>
      <c r="Y13" s="17">
        <f t="shared" si="0"/>
        <v>-21</v>
      </c>
      <c r="Z13" s="17">
        <f t="shared" si="0"/>
        <v>825</v>
      </c>
      <c r="AA13" s="17">
        <f t="shared" si="0"/>
        <v>703</v>
      </c>
      <c r="AB13" s="17">
        <f t="shared" si="0"/>
        <v>1006</v>
      </c>
      <c r="AC13" s="17">
        <f t="shared" si="0"/>
        <v>2821</v>
      </c>
      <c r="AD13" s="17">
        <f t="shared" si="0"/>
        <v>2029</v>
      </c>
      <c r="AE13" s="17">
        <f t="shared" si="0"/>
        <v>2329</v>
      </c>
      <c r="AF13" s="17">
        <f t="shared" si="0"/>
        <v>1233</v>
      </c>
      <c r="AG13" s="17">
        <f t="shared" si="0"/>
        <v>905</v>
      </c>
      <c r="AH13" s="17">
        <f t="shared" si="0"/>
        <v>903</v>
      </c>
      <c r="AI13" s="20">
        <f t="shared" si="3"/>
        <v>0.21114076050700467</v>
      </c>
      <c r="AJ13" s="20">
        <f t="shared" si="1"/>
        <v>-6.2370062370062374E-3</v>
      </c>
      <c r="AK13" s="20">
        <f t="shared" si="1"/>
        <v>0.24003491416933373</v>
      </c>
      <c r="AL13" s="20">
        <f t="shared" si="1"/>
        <v>0.13762725137039938</v>
      </c>
      <c r="AM13" s="20">
        <f t="shared" si="1"/>
        <v>0.14303995450021328</v>
      </c>
      <c r="AN13" s="20">
        <f t="shared" si="1"/>
        <v>0.36088013304336702</v>
      </c>
      <c r="AO13" s="20">
        <f t="shared" si="1"/>
        <v>0.26272174025637707</v>
      </c>
      <c r="AP13" s="20">
        <f t="shared" si="1"/>
        <v>0.28745988644779069</v>
      </c>
      <c r="AQ13" s="20">
        <f t="shared" si="1"/>
        <v>0.21850079744816586</v>
      </c>
      <c r="AR13" s="20">
        <f t="shared" si="1"/>
        <v>0.15907892423976094</v>
      </c>
      <c r="AS13" s="20">
        <f t="shared" si="1"/>
        <v>0.21292148078283424</v>
      </c>
      <c r="AT13" s="37" t="s">
        <v>59</v>
      </c>
    </row>
    <row r="14" spans="1:46" s="13" customFormat="1" x14ac:dyDescent="0.3">
      <c r="A14" s="37" t="s">
        <v>18</v>
      </c>
      <c r="B14" s="38">
        <v>3619</v>
      </c>
      <c r="C14" s="38">
        <v>4254</v>
      </c>
      <c r="D14" s="38">
        <v>4242</v>
      </c>
      <c r="E14" s="38">
        <v>5278</v>
      </c>
      <c r="F14" s="38">
        <v>8025</v>
      </c>
      <c r="G14" s="38">
        <v>6274</v>
      </c>
      <c r="H14" s="38">
        <v>9417</v>
      </c>
      <c r="I14" s="38">
        <v>8567</v>
      </c>
      <c r="J14" s="38">
        <v>6726</v>
      </c>
      <c r="K14" s="38">
        <v>5080</v>
      </c>
      <c r="L14" s="38">
        <v>4800</v>
      </c>
      <c r="M14" s="38">
        <v>3643</v>
      </c>
      <c r="N14" s="38">
        <v>3499</v>
      </c>
      <c r="O14" s="38">
        <v>4159</v>
      </c>
      <c r="P14" s="38">
        <v>6163</v>
      </c>
      <c r="Q14" s="38">
        <v>8336</v>
      </c>
      <c r="R14" s="38">
        <v>7222</v>
      </c>
      <c r="S14" s="38">
        <v>12200</v>
      </c>
      <c r="T14" s="38">
        <v>9752</v>
      </c>
      <c r="U14" s="38">
        <v>7438</v>
      </c>
      <c r="V14" s="38">
        <v>6024</v>
      </c>
      <c r="W14" s="38">
        <v>5119</v>
      </c>
      <c r="X14" s="17">
        <f t="shared" si="2"/>
        <v>24</v>
      </c>
      <c r="Y14" s="17">
        <f t="shared" si="0"/>
        <v>-755</v>
      </c>
      <c r="Z14" s="17">
        <f t="shared" si="0"/>
        <v>-83</v>
      </c>
      <c r="AA14" s="17">
        <f t="shared" si="0"/>
        <v>885</v>
      </c>
      <c r="AB14" s="17">
        <f t="shared" si="0"/>
        <v>311</v>
      </c>
      <c r="AC14" s="17">
        <f t="shared" si="0"/>
        <v>948</v>
      </c>
      <c r="AD14" s="17">
        <f t="shared" si="0"/>
        <v>2783</v>
      </c>
      <c r="AE14" s="17">
        <f t="shared" si="0"/>
        <v>1185</v>
      </c>
      <c r="AF14" s="17">
        <f t="shared" si="0"/>
        <v>712</v>
      </c>
      <c r="AG14" s="17">
        <f t="shared" si="0"/>
        <v>944</v>
      </c>
      <c r="AH14" s="17">
        <f t="shared" si="0"/>
        <v>319</v>
      </c>
      <c r="AI14" s="20">
        <f t="shared" si="3"/>
        <v>6.6316662061342915E-3</v>
      </c>
      <c r="AJ14" s="20">
        <f t="shared" si="1"/>
        <v>-0.17748001880582981</v>
      </c>
      <c r="AK14" s="20">
        <f t="shared" si="1"/>
        <v>-1.9566242338519568E-2</v>
      </c>
      <c r="AL14" s="20">
        <f t="shared" si="1"/>
        <v>0.16767715043577114</v>
      </c>
      <c r="AM14" s="20">
        <f t="shared" si="1"/>
        <v>3.8753894080996887E-2</v>
      </c>
      <c r="AN14" s="20">
        <f t="shared" si="1"/>
        <v>0.15109977685686962</v>
      </c>
      <c r="AO14" s="20">
        <f t="shared" si="1"/>
        <v>0.29552936179250294</v>
      </c>
      <c r="AP14" s="20">
        <f t="shared" si="1"/>
        <v>0.13832146609081358</v>
      </c>
      <c r="AQ14" s="20">
        <f t="shared" si="1"/>
        <v>0.10585786500148676</v>
      </c>
      <c r="AR14" s="20">
        <f t="shared" si="1"/>
        <v>0.1858267716535433</v>
      </c>
      <c r="AS14" s="20">
        <f t="shared" si="1"/>
        <v>6.6458333333333328E-2</v>
      </c>
      <c r="AT14" s="37" t="s">
        <v>64</v>
      </c>
    </row>
    <row r="15" spans="1:46" s="13" customFormat="1" x14ac:dyDescent="0.3">
      <c r="A15" s="37" t="s">
        <v>50</v>
      </c>
      <c r="B15" s="38">
        <v>2618</v>
      </c>
      <c r="C15" s="38">
        <v>3256</v>
      </c>
      <c r="D15" s="38">
        <v>3638</v>
      </c>
      <c r="E15" s="38">
        <v>4106</v>
      </c>
      <c r="F15" s="38">
        <v>5989</v>
      </c>
      <c r="G15" s="38">
        <v>6974</v>
      </c>
      <c r="H15" s="38">
        <v>7985</v>
      </c>
      <c r="I15" s="38">
        <v>7697</v>
      </c>
      <c r="J15" s="38">
        <v>6522</v>
      </c>
      <c r="K15" s="38">
        <v>4189</v>
      </c>
      <c r="L15" s="38">
        <v>3932</v>
      </c>
      <c r="M15" s="38">
        <v>3447</v>
      </c>
      <c r="N15" s="38">
        <v>4010</v>
      </c>
      <c r="O15" s="38">
        <v>4410</v>
      </c>
      <c r="P15" s="38">
        <v>4755</v>
      </c>
      <c r="Q15" s="38">
        <v>6846</v>
      </c>
      <c r="R15" s="38">
        <v>8233</v>
      </c>
      <c r="S15" s="38">
        <v>8435</v>
      </c>
      <c r="T15" s="38">
        <v>7969</v>
      </c>
      <c r="U15" s="38">
        <v>7462</v>
      </c>
      <c r="V15" s="38">
        <v>5173</v>
      </c>
      <c r="W15" s="38">
        <v>4292</v>
      </c>
      <c r="X15" s="17">
        <f t="shared" si="2"/>
        <v>829</v>
      </c>
      <c r="Y15" s="17">
        <f t="shared" si="0"/>
        <v>754</v>
      </c>
      <c r="Z15" s="17">
        <f t="shared" si="0"/>
        <v>772</v>
      </c>
      <c r="AA15" s="17">
        <f t="shared" si="0"/>
        <v>649</v>
      </c>
      <c r="AB15" s="17">
        <f t="shared" si="0"/>
        <v>857</v>
      </c>
      <c r="AC15" s="17">
        <f t="shared" si="0"/>
        <v>1259</v>
      </c>
      <c r="AD15" s="17">
        <f t="shared" si="0"/>
        <v>450</v>
      </c>
      <c r="AE15" s="17">
        <f t="shared" si="0"/>
        <v>272</v>
      </c>
      <c r="AF15" s="17">
        <f t="shared" si="0"/>
        <v>940</v>
      </c>
      <c r="AG15" s="17">
        <f t="shared" si="0"/>
        <v>984</v>
      </c>
      <c r="AH15" s="17">
        <f t="shared" si="0"/>
        <v>360</v>
      </c>
      <c r="AI15" s="20">
        <f t="shared" si="3"/>
        <v>0.31665393430099315</v>
      </c>
      <c r="AJ15" s="20">
        <f t="shared" si="1"/>
        <v>0.23157248157248156</v>
      </c>
      <c r="AK15" s="20">
        <f t="shared" si="1"/>
        <v>0.21220450797141285</v>
      </c>
      <c r="AL15" s="20">
        <f t="shared" si="1"/>
        <v>0.15806137359961034</v>
      </c>
      <c r="AM15" s="20">
        <f t="shared" si="1"/>
        <v>0.143095675404909</v>
      </c>
      <c r="AN15" s="20">
        <f t="shared" si="1"/>
        <v>0.18052767421852595</v>
      </c>
      <c r="AO15" s="20">
        <f t="shared" si="1"/>
        <v>5.6355666875391355E-2</v>
      </c>
      <c r="AP15" s="20">
        <f t="shared" si="1"/>
        <v>3.5338443549434842E-2</v>
      </c>
      <c r="AQ15" s="20">
        <f t="shared" si="1"/>
        <v>0.1441275682306041</v>
      </c>
      <c r="AR15" s="20">
        <f t="shared" si="1"/>
        <v>0.23490093100978754</v>
      </c>
      <c r="AS15" s="20">
        <f t="shared" si="1"/>
        <v>9.1556459816887079E-2</v>
      </c>
      <c r="AT15" s="37" t="s">
        <v>67</v>
      </c>
    </row>
    <row r="16" spans="1:46" s="13" customFormat="1" x14ac:dyDescent="0.3">
      <c r="A16" s="37" t="s">
        <v>54</v>
      </c>
      <c r="B16" s="38">
        <v>2175</v>
      </c>
      <c r="C16" s="38">
        <v>3455</v>
      </c>
      <c r="D16" s="38">
        <v>3007</v>
      </c>
      <c r="E16" s="38">
        <v>2035</v>
      </c>
      <c r="F16" s="38">
        <v>5337</v>
      </c>
      <c r="G16" s="38">
        <v>7551</v>
      </c>
      <c r="H16" s="38">
        <v>6958</v>
      </c>
      <c r="I16" s="38">
        <v>5176</v>
      </c>
      <c r="J16" s="38">
        <v>4872</v>
      </c>
      <c r="K16" s="38">
        <v>2535</v>
      </c>
      <c r="L16" s="38">
        <v>1689</v>
      </c>
      <c r="M16" s="38">
        <v>1370</v>
      </c>
      <c r="N16" s="38">
        <v>1924</v>
      </c>
      <c r="O16" s="38">
        <v>2377</v>
      </c>
      <c r="P16" s="38">
        <v>2571</v>
      </c>
      <c r="Q16" s="38">
        <v>5313</v>
      </c>
      <c r="R16" s="38">
        <v>8091</v>
      </c>
      <c r="S16" s="38">
        <v>10222</v>
      </c>
      <c r="T16" s="38">
        <v>6061</v>
      </c>
      <c r="U16" s="38">
        <v>5425</v>
      </c>
      <c r="V16" s="38">
        <v>3328</v>
      </c>
      <c r="W16" s="38">
        <v>1690</v>
      </c>
      <c r="X16" s="17">
        <f t="shared" si="2"/>
        <v>-805</v>
      </c>
      <c r="Y16" s="17">
        <f t="shared" si="0"/>
        <v>-1531</v>
      </c>
      <c r="Z16" s="17">
        <f t="shared" si="0"/>
        <v>-630</v>
      </c>
      <c r="AA16" s="17">
        <f t="shared" si="0"/>
        <v>536</v>
      </c>
      <c r="AB16" s="17">
        <f t="shared" si="0"/>
        <v>-24</v>
      </c>
      <c r="AC16" s="17">
        <f t="shared" si="0"/>
        <v>540</v>
      </c>
      <c r="AD16" s="17">
        <f t="shared" si="0"/>
        <v>3264</v>
      </c>
      <c r="AE16" s="17">
        <f t="shared" si="0"/>
        <v>885</v>
      </c>
      <c r="AF16" s="17">
        <f t="shared" si="0"/>
        <v>553</v>
      </c>
      <c r="AG16" s="17">
        <f t="shared" si="0"/>
        <v>793</v>
      </c>
      <c r="AH16" s="17">
        <f t="shared" si="0"/>
        <v>1</v>
      </c>
      <c r="AI16" s="20">
        <f t="shared" si="3"/>
        <v>-0.37011494252873561</v>
      </c>
      <c r="AJ16" s="20">
        <f t="shared" si="1"/>
        <v>-0.44312590448625183</v>
      </c>
      <c r="AK16" s="20">
        <f t="shared" si="1"/>
        <v>-0.20951114067176588</v>
      </c>
      <c r="AL16" s="20">
        <f t="shared" si="1"/>
        <v>0.26339066339066342</v>
      </c>
      <c r="AM16" s="20">
        <f t="shared" si="1"/>
        <v>-4.4969083754918494E-3</v>
      </c>
      <c r="AN16" s="20">
        <f t="shared" si="1"/>
        <v>7.1513706793802145E-2</v>
      </c>
      <c r="AO16" s="20">
        <f t="shared" si="1"/>
        <v>0.46910031618281117</v>
      </c>
      <c r="AP16" s="20">
        <f t="shared" si="1"/>
        <v>0.17098145285935085</v>
      </c>
      <c r="AQ16" s="20">
        <f t="shared" si="1"/>
        <v>0.11350574712643678</v>
      </c>
      <c r="AR16" s="20">
        <f t="shared" si="1"/>
        <v>0.31282051282051282</v>
      </c>
      <c r="AS16" s="20">
        <f t="shared" si="1"/>
        <v>5.9206631142687976E-4</v>
      </c>
      <c r="AT16" s="37" t="s">
        <v>54</v>
      </c>
    </row>
    <row r="17" spans="1:46" s="13" customFormat="1" x14ac:dyDescent="0.3">
      <c r="A17" s="37" t="s">
        <v>43</v>
      </c>
      <c r="B17" s="38">
        <v>1079</v>
      </c>
      <c r="C17" s="38">
        <v>1143</v>
      </c>
      <c r="D17" s="38">
        <v>1153</v>
      </c>
      <c r="E17" s="38">
        <v>1821</v>
      </c>
      <c r="F17" s="38">
        <v>3569</v>
      </c>
      <c r="G17" s="38">
        <v>6556</v>
      </c>
      <c r="H17" s="38">
        <v>5601</v>
      </c>
      <c r="I17" s="38">
        <v>6298</v>
      </c>
      <c r="J17" s="38">
        <v>4055</v>
      </c>
      <c r="K17" s="38">
        <v>1555</v>
      </c>
      <c r="L17" s="38">
        <v>1285</v>
      </c>
      <c r="M17" s="38">
        <v>1164</v>
      </c>
      <c r="N17" s="38">
        <v>1113</v>
      </c>
      <c r="O17" s="38">
        <v>1263</v>
      </c>
      <c r="P17" s="38">
        <v>2073</v>
      </c>
      <c r="Q17" s="38">
        <v>4721</v>
      </c>
      <c r="R17" s="38">
        <v>7809</v>
      </c>
      <c r="S17" s="38">
        <v>5228</v>
      </c>
      <c r="T17" s="38">
        <v>7200</v>
      </c>
      <c r="U17" s="38">
        <v>5206</v>
      </c>
      <c r="V17" s="38">
        <v>2539</v>
      </c>
      <c r="W17" s="38">
        <v>1345</v>
      </c>
      <c r="X17" s="17">
        <f t="shared" si="2"/>
        <v>85</v>
      </c>
      <c r="Y17" s="17">
        <f t="shared" si="0"/>
        <v>-30</v>
      </c>
      <c r="Z17" s="17">
        <f t="shared" si="0"/>
        <v>110</v>
      </c>
      <c r="AA17" s="17">
        <f t="shared" si="0"/>
        <v>252</v>
      </c>
      <c r="AB17" s="17">
        <f t="shared" si="0"/>
        <v>1152</v>
      </c>
      <c r="AC17" s="17">
        <f t="shared" si="0"/>
        <v>1253</v>
      </c>
      <c r="AD17" s="17">
        <f t="shared" si="0"/>
        <v>-373</v>
      </c>
      <c r="AE17" s="17">
        <f t="shared" si="0"/>
        <v>902</v>
      </c>
      <c r="AF17" s="17">
        <f t="shared" si="0"/>
        <v>1151</v>
      </c>
      <c r="AG17" s="17">
        <f t="shared" si="0"/>
        <v>984</v>
      </c>
      <c r="AH17" s="17">
        <f t="shared" si="0"/>
        <v>60</v>
      </c>
      <c r="AI17" s="20">
        <f t="shared" si="3"/>
        <v>7.8776645041705284E-2</v>
      </c>
      <c r="AJ17" s="20">
        <f t="shared" si="1"/>
        <v>-2.6246719160104987E-2</v>
      </c>
      <c r="AK17" s="20">
        <f t="shared" si="1"/>
        <v>9.5403295750216832E-2</v>
      </c>
      <c r="AL17" s="20">
        <f t="shared" si="1"/>
        <v>0.13838550247116968</v>
      </c>
      <c r="AM17" s="20">
        <f t="shared" si="1"/>
        <v>0.3227794900532362</v>
      </c>
      <c r="AN17" s="20">
        <f t="shared" si="1"/>
        <v>0.19112263575350824</v>
      </c>
      <c r="AO17" s="20">
        <f t="shared" si="1"/>
        <v>-6.6595250848062851E-2</v>
      </c>
      <c r="AP17" s="20">
        <f t="shared" si="1"/>
        <v>0.14322006986344871</v>
      </c>
      <c r="AQ17" s="20">
        <f t="shared" si="1"/>
        <v>0.28384710234278671</v>
      </c>
      <c r="AR17" s="20">
        <f t="shared" si="1"/>
        <v>0.63279742765273317</v>
      </c>
      <c r="AS17" s="20">
        <f t="shared" si="1"/>
        <v>4.6692607003891051E-2</v>
      </c>
      <c r="AT17" s="37" t="s">
        <v>63</v>
      </c>
    </row>
    <row r="18" spans="1:46" s="13" customFormat="1" x14ac:dyDescent="0.3">
      <c r="A18" s="37" t="s">
        <v>47</v>
      </c>
      <c r="B18" s="38">
        <v>760</v>
      </c>
      <c r="C18" s="38">
        <v>732</v>
      </c>
      <c r="D18" s="38">
        <v>1426</v>
      </c>
      <c r="E18" s="38">
        <v>1494</v>
      </c>
      <c r="F18" s="38">
        <v>2055</v>
      </c>
      <c r="G18" s="38">
        <v>4814</v>
      </c>
      <c r="H18" s="38">
        <v>7558</v>
      </c>
      <c r="I18" s="38">
        <v>13768</v>
      </c>
      <c r="J18" s="38">
        <v>3923</v>
      </c>
      <c r="K18" s="38">
        <v>1678</v>
      </c>
      <c r="L18" s="38">
        <v>799</v>
      </c>
      <c r="M18" s="38">
        <v>630</v>
      </c>
      <c r="N18" s="38">
        <v>633</v>
      </c>
      <c r="O18" s="38">
        <v>809</v>
      </c>
      <c r="P18" s="38">
        <v>2078</v>
      </c>
      <c r="Q18" s="38">
        <v>2298</v>
      </c>
      <c r="R18" s="38">
        <v>4656</v>
      </c>
      <c r="S18" s="38">
        <v>6877</v>
      </c>
      <c r="T18" s="38">
        <v>11138</v>
      </c>
      <c r="U18" s="38">
        <v>4512</v>
      </c>
      <c r="V18" s="38">
        <v>2059</v>
      </c>
      <c r="W18" s="38">
        <v>1099</v>
      </c>
      <c r="X18" s="17">
        <f t="shared" si="2"/>
        <v>-130</v>
      </c>
      <c r="Y18" s="17">
        <f t="shared" si="0"/>
        <v>-99</v>
      </c>
      <c r="Z18" s="17">
        <f t="shared" si="0"/>
        <v>-617</v>
      </c>
      <c r="AA18" s="17">
        <f t="shared" si="0"/>
        <v>584</v>
      </c>
      <c r="AB18" s="17">
        <f t="shared" si="0"/>
        <v>243</v>
      </c>
      <c r="AC18" s="17">
        <f t="shared" si="0"/>
        <v>-158</v>
      </c>
      <c r="AD18" s="17">
        <f t="shared" si="0"/>
        <v>-681</v>
      </c>
      <c r="AE18" s="17">
        <f t="shared" si="0"/>
        <v>-2630</v>
      </c>
      <c r="AF18" s="17">
        <f t="shared" si="0"/>
        <v>589</v>
      </c>
      <c r="AG18" s="17">
        <f t="shared" si="0"/>
        <v>381</v>
      </c>
      <c r="AH18" s="17">
        <f t="shared" si="0"/>
        <v>300</v>
      </c>
      <c r="AI18" s="20">
        <f t="shared" si="3"/>
        <v>-0.17105263157894737</v>
      </c>
      <c r="AJ18" s="20">
        <f t="shared" si="1"/>
        <v>-0.13524590163934427</v>
      </c>
      <c r="AK18" s="20">
        <f t="shared" si="1"/>
        <v>-0.43267882187938289</v>
      </c>
      <c r="AL18" s="20">
        <f t="shared" si="1"/>
        <v>0.39089692101740292</v>
      </c>
      <c r="AM18" s="20">
        <f t="shared" si="1"/>
        <v>0.11824817518248175</v>
      </c>
      <c r="AN18" s="20">
        <f t="shared" si="1"/>
        <v>-3.2820938928126299E-2</v>
      </c>
      <c r="AO18" s="20">
        <f t="shared" si="1"/>
        <v>-9.0103201905265939E-2</v>
      </c>
      <c r="AP18" s="20">
        <f t="shared" si="1"/>
        <v>-0.19102266124346309</v>
      </c>
      <c r="AQ18" s="20">
        <f t="shared" si="1"/>
        <v>0.15014019882742799</v>
      </c>
      <c r="AR18" s="20">
        <f t="shared" si="1"/>
        <v>0.2270560190703218</v>
      </c>
      <c r="AS18" s="20">
        <f t="shared" si="1"/>
        <v>0.37546933667083854</v>
      </c>
      <c r="AT18" s="37" t="s">
        <v>57</v>
      </c>
    </row>
    <row r="19" spans="1:46" s="13" customFormat="1" x14ac:dyDescent="0.3">
      <c r="A19" s="37" t="s">
        <v>39</v>
      </c>
      <c r="B19" s="38">
        <v>1354</v>
      </c>
      <c r="C19" s="38">
        <v>1094</v>
      </c>
      <c r="D19" s="38">
        <v>1350</v>
      </c>
      <c r="E19" s="38">
        <v>2048</v>
      </c>
      <c r="F19" s="38">
        <v>2596</v>
      </c>
      <c r="G19" s="38">
        <v>3460</v>
      </c>
      <c r="H19" s="38">
        <v>4880</v>
      </c>
      <c r="I19" s="38">
        <v>10378</v>
      </c>
      <c r="J19" s="38">
        <v>2483</v>
      </c>
      <c r="K19" s="38">
        <v>1581</v>
      </c>
      <c r="L19" s="38">
        <v>1835</v>
      </c>
      <c r="M19" s="38">
        <v>1554</v>
      </c>
      <c r="N19" s="38">
        <v>1386</v>
      </c>
      <c r="O19" s="38">
        <v>1472</v>
      </c>
      <c r="P19" s="38">
        <v>2579</v>
      </c>
      <c r="Q19" s="38">
        <v>2587</v>
      </c>
      <c r="R19" s="38">
        <v>3655</v>
      </c>
      <c r="S19" s="38">
        <v>4737</v>
      </c>
      <c r="T19" s="38">
        <v>11078</v>
      </c>
      <c r="U19" s="38">
        <v>2929</v>
      </c>
      <c r="V19" s="38">
        <v>2069</v>
      </c>
      <c r="W19" s="38">
        <v>1487</v>
      </c>
      <c r="X19" s="17">
        <f t="shared" si="2"/>
        <v>200</v>
      </c>
      <c r="Y19" s="17">
        <f t="shared" si="0"/>
        <v>292</v>
      </c>
      <c r="Z19" s="17">
        <f t="shared" si="0"/>
        <v>122</v>
      </c>
      <c r="AA19" s="17">
        <f t="shared" si="0"/>
        <v>531</v>
      </c>
      <c r="AB19" s="17">
        <f t="shared" si="0"/>
        <v>-9</v>
      </c>
      <c r="AC19" s="17">
        <f t="shared" si="0"/>
        <v>195</v>
      </c>
      <c r="AD19" s="17">
        <f t="shared" si="0"/>
        <v>-143</v>
      </c>
      <c r="AE19" s="17">
        <f t="shared" si="0"/>
        <v>700</v>
      </c>
      <c r="AF19" s="17">
        <f t="shared" si="0"/>
        <v>446</v>
      </c>
      <c r="AG19" s="17">
        <f t="shared" si="0"/>
        <v>488</v>
      </c>
      <c r="AH19" s="17">
        <f t="shared" si="0"/>
        <v>-348</v>
      </c>
      <c r="AI19" s="20">
        <f t="shared" si="3"/>
        <v>0.14771048744460857</v>
      </c>
      <c r="AJ19" s="20">
        <f t="shared" si="1"/>
        <v>0.26691042047531993</v>
      </c>
      <c r="AK19" s="20">
        <f t="shared" si="1"/>
        <v>9.0370370370370365E-2</v>
      </c>
      <c r="AL19" s="20">
        <f t="shared" si="1"/>
        <v>0.25927734375</v>
      </c>
      <c r="AM19" s="20">
        <f t="shared" si="1"/>
        <v>-3.4668721109399076E-3</v>
      </c>
      <c r="AN19" s="20">
        <f t="shared" si="1"/>
        <v>5.6358381502890173E-2</v>
      </c>
      <c r="AO19" s="20">
        <f t="shared" si="1"/>
        <v>-2.930327868852459E-2</v>
      </c>
      <c r="AP19" s="20">
        <f t="shared" si="1"/>
        <v>6.7450375794950862E-2</v>
      </c>
      <c r="AQ19" s="20">
        <f t="shared" si="1"/>
        <v>0.17962142569472411</v>
      </c>
      <c r="AR19" s="20">
        <f t="shared" si="1"/>
        <v>0.30866540164452877</v>
      </c>
      <c r="AS19" s="20">
        <f t="shared" si="1"/>
        <v>-0.18964577656675749</v>
      </c>
      <c r="AT19" s="37" t="s">
        <v>58</v>
      </c>
    </row>
    <row r="20" spans="1:46" s="13" customFormat="1" x14ac:dyDescent="0.3">
      <c r="A20" s="37" t="s">
        <v>42</v>
      </c>
      <c r="B20" s="38">
        <v>1237</v>
      </c>
      <c r="C20" s="38">
        <v>1538</v>
      </c>
      <c r="D20" s="38">
        <v>1462</v>
      </c>
      <c r="E20" s="38">
        <v>2499</v>
      </c>
      <c r="F20" s="38">
        <v>4142</v>
      </c>
      <c r="G20" s="38">
        <v>4290</v>
      </c>
      <c r="H20" s="38">
        <v>4548</v>
      </c>
      <c r="I20" s="38">
        <v>4536</v>
      </c>
      <c r="J20" s="38">
        <v>2748</v>
      </c>
      <c r="K20" s="38">
        <v>1859</v>
      </c>
      <c r="L20" s="38">
        <v>1630</v>
      </c>
      <c r="M20" s="38">
        <v>1400</v>
      </c>
      <c r="N20" s="38">
        <v>1401</v>
      </c>
      <c r="O20" s="38">
        <v>1861</v>
      </c>
      <c r="P20" s="38">
        <v>2882</v>
      </c>
      <c r="Q20" s="38">
        <v>3992</v>
      </c>
      <c r="R20" s="38">
        <v>5214</v>
      </c>
      <c r="S20" s="38">
        <v>5852</v>
      </c>
      <c r="T20" s="38">
        <v>5161</v>
      </c>
      <c r="U20" s="38">
        <v>3128</v>
      </c>
      <c r="V20" s="38">
        <v>2090</v>
      </c>
      <c r="W20" s="38">
        <v>1875</v>
      </c>
      <c r="X20" s="17">
        <f t="shared" si="2"/>
        <v>163</v>
      </c>
      <c r="Y20" s="17">
        <f t="shared" si="0"/>
        <v>-137</v>
      </c>
      <c r="Z20" s="17">
        <f t="shared" si="0"/>
        <v>399</v>
      </c>
      <c r="AA20" s="17">
        <f t="shared" si="0"/>
        <v>383</v>
      </c>
      <c r="AB20" s="17">
        <f t="shared" si="0"/>
        <v>-150</v>
      </c>
      <c r="AC20" s="17">
        <f t="shared" si="0"/>
        <v>924</v>
      </c>
      <c r="AD20" s="17">
        <f t="shared" si="0"/>
        <v>1304</v>
      </c>
      <c r="AE20" s="17">
        <f t="shared" si="0"/>
        <v>625</v>
      </c>
      <c r="AF20" s="17">
        <f t="shared" si="0"/>
        <v>380</v>
      </c>
      <c r="AG20" s="17">
        <f t="shared" si="0"/>
        <v>231</v>
      </c>
      <c r="AH20" s="17">
        <f t="shared" si="0"/>
        <v>245</v>
      </c>
      <c r="AI20" s="20">
        <f t="shared" si="3"/>
        <v>0.13177041228779304</v>
      </c>
      <c r="AJ20" s="20">
        <f t="shared" si="1"/>
        <v>-8.9076723016905071E-2</v>
      </c>
      <c r="AK20" s="20">
        <f t="shared" si="1"/>
        <v>0.27291381668946646</v>
      </c>
      <c r="AL20" s="20">
        <f t="shared" si="1"/>
        <v>0.15326130452180872</v>
      </c>
      <c r="AM20" s="20">
        <f t="shared" si="1"/>
        <v>-3.6214389183969097E-2</v>
      </c>
      <c r="AN20" s="20">
        <f t="shared" si="1"/>
        <v>0.2153846153846154</v>
      </c>
      <c r="AO20" s="20">
        <f t="shared" si="1"/>
        <v>0.28671943711521547</v>
      </c>
      <c r="AP20" s="20">
        <f t="shared" si="1"/>
        <v>0.13778659611992947</v>
      </c>
      <c r="AQ20" s="20">
        <f t="shared" si="1"/>
        <v>0.13828238719068414</v>
      </c>
      <c r="AR20" s="20">
        <f t="shared" si="1"/>
        <v>0.1242603550295858</v>
      </c>
      <c r="AS20" s="20">
        <f t="shared" si="1"/>
        <v>0.15030674846625766</v>
      </c>
      <c r="AT20" s="37" t="s">
        <v>62</v>
      </c>
    </row>
    <row r="21" spans="1:46" s="13" customFormat="1" x14ac:dyDescent="0.3">
      <c r="A21" s="37" t="s">
        <v>41</v>
      </c>
      <c r="B21" s="38">
        <v>1500</v>
      </c>
      <c r="C21" s="38">
        <v>1653</v>
      </c>
      <c r="D21" s="38">
        <v>2046</v>
      </c>
      <c r="E21" s="38">
        <v>2628</v>
      </c>
      <c r="F21" s="38">
        <v>3611</v>
      </c>
      <c r="G21" s="38">
        <v>2389</v>
      </c>
      <c r="H21" s="38">
        <v>3262</v>
      </c>
      <c r="I21" s="38">
        <v>2535</v>
      </c>
      <c r="J21" s="38">
        <v>3732</v>
      </c>
      <c r="K21" s="38">
        <v>3420</v>
      </c>
      <c r="L21" s="38">
        <v>3287</v>
      </c>
      <c r="M21" s="38">
        <v>1928</v>
      </c>
      <c r="N21" s="38">
        <v>1560</v>
      </c>
      <c r="O21" s="38">
        <v>2208</v>
      </c>
      <c r="P21" s="38">
        <v>2998</v>
      </c>
      <c r="Q21" s="38">
        <v>3760</v>
      </c>
      <c r="R21" s="38">
        <v>3145</v>
      </c>
      <c r="S21" s="38">
        <v>3580</v>
      </c>
      <c r="T21" s="38">
        <v>2917</v>
      </c>
      <c r="U21" s="38">
        <v>3692</v>
      </c>
      <c r="V21" s="38">
        <v>3137</v>
      </c>
      <c r="W21" s="38">
        <v>3276</v>
      </c>
      <c r="X21" s="17">
        <f t="shared" si="2"/>
        <v>428</v>
      </c>
      <c r="Y21" s="17">
        <f t="shared" si="0"/>
        <v>-93</v>
      </c>
      <c r="Z21" s="17">
        <f t="shared" si="0"/>
        <v>162</v>
      </c>
      <c r="AA21" s="17">
        <f t="shared" si="0"/>
        <v>370</v>
      </c>
      <c r="AB21" s="17">
        <f t="shared" si="0"/>
        <v>149</v>
      </c>
      <c r="AC21" s="17">
        <f t="shared" si="0"/>
        <v>756</v>
      </c>
      <c r="AD21" s="17">
        <f t="shared" si="0"/>
        <v>318</v>
      </c>
      <c r="AE21" s="17">
        <f t="shared" si="0"/>
        <v>382</v>
      </c>
      <c r="AF21" s="17">
        <f t="shared" si="0"/>
        <v>-40</v>
      </c>
      <c r="AG21" s="17">
        <f t="shared" si="0"/>
        <v>-283</v>
      </c>
      <c r="AH21" s="17">
        <f t="shared" si="0"/>
        <v>-11</v>
      </c>
      <c r="AI21" s="20">
        <f t="shared" si="3"/>
        <v>0.28533333333333333</v>
      </c>
      <c r="AJ21" s="20">
        <f t="shared" si="1"/>
        <v>-5.6261343012704176E-2</v>
      </c>
      <c r="AK21" s="20">
        <f t="shared" si="1"/>
        <v>7.9178885630498533E-2</v>
      </c>
      <c r="AL21" s="20">
        <f t="shared" si="1"/>
        <v>0.14079147640791476</v>
      </c>
      <c r="AM21" s="20">
        <f t="shared" si="1"/>
        <v>4.1262808086402661E-2</v>
      </c>
      <c r="AN21" s="20">
        <f t="shared" si="1"/>
        <v>0.31645039765592298</v>
      </c>
      <c r="AO21" s="20">
        <f t="shared" si="1"/>
        <v>9.7486204782342115E-2</v>
      </c>
      <c r="AP21" s="20">
        <f t="shared" si="1"/>
        <v>0.15069033530571993</v>
      </c>
      <c r="AQ21" s="20">
        <f t="shared" si="1"/>
        <v>-1.0718113612004287E-2</v>
      </c>
      <c r="AR21" s="20">
        <f t="shared" si="1"/>
        <v>-8.2748538011695905E-2</v>
      </c>
      <c r="AS21" s="19">
        <f t="shared" si="1"/>
        <v>-3.3465165804685121E-3</v>
      </c>
      <c r="AT21" s="37" t="s">
        <v>61</v>
      </c>
    </row>
    <row r="22" spans="1:46" s="13" customFormat="1" x14ac:dyDescent="0.3">
      <c r="A22" s="37" t="s">
        <v>74</v>
      </c>
      <c r="B22" s="38">
        <v>1763</v>
      </c>
      <c r="C22" s="38">
        <v>1488</v>
      </c>
      <c r="D22" s="38">
        <v>1467</v>
      </c>
      <c r="E22" s="38">
        <v>2240</v>
      </c>
      <c r="F22" s="38">
        <v>4726</v>
      </c>
      <c r="G22" s="38">
        <v>4043</v>
      </c>
      <c r="H22" s="38">
        <v>3266</v>
      </c>
      <c r="I22" s="38">
        <v>4065</v>
      </c>
      <c r="J22" s="38">
        <v>3863</v>
      </c>
      <c r="K22" s="38">
        <v>2317</v>
      </c>
      <c r="L22" s="38">
        <v>919</v>
      </c>
      <c r="M22" s="38">
        <v>1424</v>
      </c>
      <c r="N22" s="38">
        <v>904</v>
      </c>
      <c r="O22" s="38">
        <v>1260</v>
      </c>
      <c r="P22" s="38">
        <v>2413</v>
      </c>
      <c r="Q22" s="38">
        <v>3932</v>
      </c>
      <c r="R22" s="38">
        <v>3839</v>
      </c>
      <c r="S22" s="38">
        <v>3026</v>
      </c>
      <c r="T22" s="38">
        <v>3306</v>
      </c>
      <c r="U22" s="38">
        <v>3403</v>
      </c>
      <c r="V22" s="38">
        <v>2153</v>
      </c>
      <c r="W22" s="38">
        <v>2803</v>
      </c>
      <c r="X22" s="17">
        <f t="shared" si="2"/>
        <v>-339</v>
      </c>
      <c r="Y22" s="17">
        <f t="shared" si="2"/>
        <v>-584</v>
      </c>
      <c r="Z22" s="17">
        <f t="shared" si="2"/>
        <v>-207</v>
      </c>
      <c r="AA22" s="17">
        <f t="shared" si="2"/>
        <v>173</v>
      </c>
      <c r="AB22" s="17">
        <f t="shared" si="2"/>
        <v>-794</v>
      </c>
      <c r="AC22" s="17">
        <f t="shared" si="2"/>
        <v>-204</v>
      </c>
      <c r="AD22" s="17">
        <f t="shared" si="2"/>
        <v>-240</v>
      </c>
      <c r="AE22" s="17">
        <f t="shared" si="2"/>
        <v>-759</v>
      </c>
      <c r="AF22" s="17">
        <f t="shared" si="2"/>
        <v>-460</v>
      </c>
      <c r="AG22" s="17">
        <f t="shared" si="2"/>
        <v>-164</v>
      </c>
      <c r="AH22" s="17">
        <f t="shared" si="2"/>
        <v>1884</v>
      </c>
      <c r="AI22" s="20">
        <f t="shared" si="3"/>
        <v>-0.19228587634713556</v>
      </c>
      <c r="AJ22" s="20">
        <f t="shared" si="3"/>
        <v>-0.39247311827956988</v>
      </c>
      <c r="AK22" s="20">
        <f t="shared" si="3"/>
        <v>-0.1411042944785276</v>
      </c>
      <c r="AL22" s="20">
        <f t="shared" si="3"/>
        <v>7.723214285714286E-2</v>
      </c>
      <c r="AM22" s="20">
        <f t="shared" si="3"/>
        <v>-0.16800677105374523</v>
      </c>
      <c r="AN22" s="20">
        <f t="shared" si="3"/>
        <v>-5.0457581004204798E-2</v>
      </c>
      <c r="AO22" s="20">
        <f t="shared" si="3"/>
        <v>-7.3484384568279243E-2</v>
      </c>
      <c r="AP22" s="20">
        <f t="shared" si="3"/>
        <v>-0.18671586715867158</v>
      </c>
      <c r="AQ22" s="20">
        <f t="shared" si="3"/>
        <v>-0.1190784364483562</v>
      </c>
      <c r="AR22" s="20">
        <f t="shared" si="3"/>
        <v>-7.0781182563659908E-2</v>
      </c>
      <c r="AS22" s="20">
        <f t="shared" si="3"/>
        <v>2.0500544069640916</v>
      </c>
      <c r="AT22" s="37" t="s">
        <v>72</v>
      </c>
    </row>
    <row r="23" spans="1:46" s="13" customFormat="1" x14ac:dyDescent="0.3">
      <c r="A23" s="37" t="s">
        <v>48</v>
      </c>
      <c r="B23" s="38">
        <v>748</v>
      </c>
      <c r="C23" s="38">
        <v>869</v>
      </c>
      <c r="D23" s="38">
        <v>1007</v>
      </c>
      <c r="E23" s="38">
        <v>1319</v>
      </c>
      <c r="F23" s="38">
        <v>2829</v>
      </c>
      <c r="G23" s="38">
        <v>3663</v>
      </c>
      <c r="H23" s="38">
        <v>4058</v>
      </c>
      <c r="I23" s="38">
        <v>4217</v>
      </c>
      <c r="J23" s="38">
        <v>2708</v>
      </c>
      <c r="K23" s="38">
        <v>1553</v>
      </c>
      <c r="L23" s="38">
        <v>1327</v>
      </c>
      <c r="M23" s="38">
        <v>930</v>
      </c>
      <c r="N23" s="38">
        <v>892</v>
      </c>
      <c r="O23" s="38">
        <v>1174</v>
      </c>
      <c r="P23" s="38">
        <v>1643</v>
      </c>
      <c r="Q23" s="38">
        <v>2916</v>
      </c>
      <c r="R23" s="38">
        <v>4092</v>
      </c>
      <c r="S23" s="38">
        <v>4694</v>
      </c>
      <c r="T23" s="38">
        <v>4640</v>
      </c>
      <c r="U23" s="38">
        <v>3127</v>
      </c>
      <c r="V23" s="38">
        <v>1697</v>
      </c>
      <c r="W23" s="38">
        <v>1733</v>
      </c>
      <c r="X23" s="17">
        <f t="shared" si="2"/>
        <v>182</v>
      </c>
      <c r="Y23" s="17">
        <f t="shared" si="2"/>
        <v>23</v>
      </c>
      <c r="Z23" s="17">
        <f t="shared" si="2"/>
        <v>167</v>
      </c>
      <c r="AA23" s="17">
        <f t="shared" si="2"/>
        <v>324</v>
      </c>
      <c r="AB23" s="17">
        <f t="shared" si="2"/>
        <v>87</v>
      </c>
      <c r="AC23" s="17">
        <f t="shared" si="2"/>
        <v>429</v>
      </c>
      <c r="AD23" s="17">
        <f t="shared" si="2"/>
        <v>636</v>
      </c>
      <c r="AE23" s="17">
        <f t="shared" si="2"/>
        <v>423</v>
      </c>
      <c r="AF23" s="17">
        <f t="shared" si="2"/>
        <v>419</v>
      </c>
      <c r="AG23" s="17">
        <f t="shared" si="2"/>
        <v>144</v>
      </c>
      <c r="AH23" s="17">
        <f t="shared" si="2"/>
        <v>406</v>
      </c>
      <c r="AI23" s="20">
        <f t="shared" si="3"/>
        <v>0.24331550802139038</v>
      </c>
      <c r="AJ23" s="20">
        <f t="shared" si="3"/>
        <v>2.6467203682393557E-2</v>
      </c>
      <c r="AK23" s="20">
        <f t="shared" si="3"/>
        <v>0.16583912611717974</v>
      </c>
      <c r="AL23" s="20">
        <f t="shared" si="3"/>
        <v>0.24564063684609552</v>
      </c>
      <c r="AM23" s="20">
        <f t="shared" si="3"/>
        <v>3.0752916224814422E-2</v>
      </c>
      <c r="AN23" s="20">
        <f t="shared" si="3"/>
        <v>0.11711711711711711</v>
      </c>
      <c r="AO23" s="20">
        <f t="shared" si="3"/>
        <v>0.15672745194677182</v>
      </c>
      <c r="AP23" s="20">
        <f t="shared" si="3"/>
        <v>0.10030827602561063</v>
      </c>
      <c r="AQ23" s="20">
        <f t="shared" si="3"/>
        <v>0.15472673559822747</v>
      </c>
      <c r="AR23" s="20">
        <f t="shared" si="3"/>
        <v>9.2723760463618798E-2</v>
      </c>
      <c r="AS23" s="20">
        <f t="shared" si="3"/>
        <v>0.3059532780708365</v>
      </c>
      <c r="AT23" s="37" t="s">
        <v>48</v>
      </c>
    </row>
    <row r="24" spans="1:46" s="13" customFormat="1" x14ac:dyDescent="0.3">
      <c r="A24" s="37" t="s">
        <v>73</v>
      </c>
      <c r="B24" s="38">
        <v>454</v>
      </c>
      <c r="C24" s="38">
        <v>661</v>
      </c>
      <c r="D24" s="38">
        <v>573</v>
      </c>
      <c r="E24" s="38">
        <v>735</v>
      </c>
      <c r="F24" s="38">
        <v>2216</v>
      </c>
      <c r="G24" s="38">
        <v>3279</v>
      </c>
      <c r="H24" s="38">
        <v>3387</v>
      </c>
      <c r="I24" s="38">
        <v>3407</v>
      </c>
      <c r="J24" s="38">
        <v>3197</v>
      </c>
      <c r="K24" s="38">
        <v>1231</v>
      </c>
      <c r="L24" s="38">
        <v>629</v>
      </c>
      <c r="M24" s="38">
        <v>469</v>
      </c>
      <c r="N24" s="38">
        <v>743</v>
      </c>
      <c r="O24" s="38">
        <v>624</v>
      </c>
      <c r="P24" s="38">
        <v>1231</v>
      </c>
      <c r="Q24" s="38">
        <v>3399</v>
      </c>
      <c r="R24" s="38">
        <v>3622</v>
      </c>
      <c r="S24" s="38">
        <v>3433</v>
      </c>
      <c r="T24" s="38">
        <v>4485</v>
      </c>
      <c r="U24" s="38">
        <v>4006</v>
      </c>
      <c r="V24" s="38">
        <v>2191</v>
      </c>
      <c r="W24" s="38">
        <v>1520</v>
      </c>
      <c r="X24" s="17">
        <f t="shared" si="2"/>
        <v>15</v>
      </c>
      <c r="Y24" s="17">
        <f t="shared" si="2"/>
        <v>82</v>
      </c>
      <c r="Z24" s="17">
        <f t="shared" si="2"/>
        <v>51</v>
      </c>
      <c r="AA24" s="17">
        <f t="shared" si="2"/>
        <v>496</v>
      </c>
      <c r="AB24" s="17">
        <f t="shared" si="2"/>
        <v>1183</v>
      </c>
      <c r="AC24" s="17">
        <f t="shared" si="2"/>
        <v>343</v>
      </c>
      <c r="AD24" s="17">
        <f t="shared" si="2"/>
        <v>46</v>
      </c>
      <c r="AE24" s="17">
        <f t="shared" si="2"/>
        <v>1078</v>
      </c>
      <c r="AF24" s="17">
        <f t="shared" si="2"/>
        <v>809</v>
      </c>
      <c r="AG24" s="17">
        <f t="shared" si="2"/>
        <v>960</v>
      </c>
      <c r="AH24" s="17">
        <f t="shared" si="2"/>
        <v>891</v>
      </c>
      <c r="AI24" s="20">
        <f t="shared" si="3"/>
        <v>3.3039647577092511E-2</v>
      </c>
      <c r="AJ24" s="20">
        <f t="shared" si="3"/>
        <v>0.12405446293494705</v>
      </c>
      <c r="AK24" s="20">
        <f t="shared" si="3"/>
        <v>8.9005235602094238E-2</v>
      </c>
      <c r="AL24" s="20">
        <f t="shared" si="3"/>
        <v>0.67482993197278907</v>
      </c>
      <c r="AM24" s="20">
        <f t="shared" si="3"/>
        <v>0.53384476534296033</v>
      </c>
      <c r="AN24" s="20">
        <f t="shared" si="3"/>
        <v>0.1046050625190607</v>
      </c>
      <c r="AO24" s="20">
        <f t="shared" si="3"/>
        <v>1.3581340419250075E-2</v>
      </c>
      <c r="AP24" s="20">
        <f t="shared" si="3"/>
        <v>0.31640739653654243</v>
      </c>
      <c r="AQ24" s="20">
        <f t="shared" si="3"/>
        <v>0.25304973412574289</v>
      </c>
      <c r="AR24" s="20">
        <f t="shared" si="3"/>
        <v>0.77985377741673434</v>
      </c>
      <c r="AS24" s="20">
        <f t="shared" si="3"/>
        <v>1.4165341812400636</v>
      </c>
      <c r="AT24" s="37" t="s">
        <v>71</v>
      </c>
    </row>
    <row r="25" spans="1:46" s="13" customFormat="1" x14ac:dyDescent="0.3">
      <c r="A25" s="37" t="s">
        <v>45</v>
      </c>
      <c r="B25" s="38">
        <v>1018</v>
      </c>
      <c r="C25" s="38">
        <v>870</v>
      </c>
      <c r="D25" s="38">
        <v>934</v>
      </c>
      <c r="E25" s="38">
        <v>1452</v>
      </c>
      <c r="F25" s="38">
        <v>1362</v>
      </c>
      <c r="G25" s="38">
        <v>1329</v>
      </c>
      <c r="H25" s="38">
        <v>1890</v>
      </c>
      <c r="I25" s="38">
        <v>2071</v>
      </c>
      <c r="J25" s="38">
        <v>1614</v>
      </c>
      <c r="K25" s="38">
        <v>1737</v>
      </c>
      <c r="L25" s="38">
        <v>1443</v>
      </c>
      <c r="M25" s="38">
        <v>1504</v>
      </c>
      <c r="N25" s="38">
        <v>1296</v>
      </c>
      <c r="O25" s="38">
        <v>1680</v>
      </c>
      <c r="P25" s="38">
        <v>2032</v>
      </c>
      <c r="Q25" s="38">
        <v>2425</v>
      </c>
      <c r="R25" s="38">
        <v>1849</v>
      </c>
      <c r="S25" s="38">
        <v>1962</v>
      </c>
      <c r="T25" s="38">
        <v>2808</v>
      </c>
      <c r="U25" s="38">
        <v>2009</v>
      </c>
      <c r="V25" s="38">
        <v>2421</v>
      </c>
      <c r="W25" s="38">
        <v>2078</v>
      </c>
      <c r="X25" s="17">
        <f t="shared" si="2"/>
        <v>486</v>
      </c>
      <c r="Y25" s="17">
        <f t="shared" si="2"/>
        <v>426</v>
      </c>
      <c r="Z25" s="17">
        <f t="shared" si="2"/>
        <v>746</v>
      </c>
      <c r="AA25" s="17">
        <f t="shared" si="2"/>
        <v>580</v>
      </c>
      <c r="AB25" s="17">
        <f t="shared" si="2"/>
        <v>1063</v>
      </c>
      <c r="AC25" s="17">
        <f t="shared" si="2"/>
        <v>520</v>
      </c>
      <c r="AD25" s="17">
        <f t="shared" si="2"/>
        <v>72</v>
      </c>
      <c r="AE25" s="17">
        <f t="shared" si="2"/>
        <v>737</v>
      </c>
      <c r="AF25" s="17">
        <f t="shared" si="2"/>
        <v>395</v>
      </c>
      <c r="AG25" s="17">
        <f t="shared" si="2"/>
        <v>684</v>
      </c>
      <c r="AH25" s="17">
        <f t="shared" si="2"/>
        <v>635</v>
      </c>
      <c r="AI25" s="20">
        <f t="shared" si="3"/>
        <v>0.47740667976424361</v>
      </c>
      <c r="AJ25" s="20">
        <f t="shared" si="3"/>
        <v>0.48965517241379308</v>
      </c>
      <c r="AK25" s="20">
        <f t="shared" si="3"/>
        <v>0.79871520342612423</v>
      </c>
      <c r="AL25" s="20">
        <f t="shared" si="3"/>
        <v>0.39944903581267216</v>
      </c>
      <c r="AM25" s="20">
        <f t="shared" si="3"/>
        <v>0.78046989720998527</v>
      </c>
      <c r="AN25" s="20">
        <f t="shared" si="3"/>
        <v>0.39127163280662153</v>
      </c>
      <c r="AO25" s="20">
        <f t="shared" si="3"/>
        <v>3.8095238095238099E-2</v>
      </c>
      <c r="AP25" s="20">
        <f t="shared" si="3"/>
        <v>0.35586673104780298</v>
      </c>
      <c r="AQ25" s="20">
        <f t="shared" si="3"/>
        <v>0.24473358116480792</v>
      </c>
      <c r="AR25" s="20">
        <f t="shared" si="3"/>
        <v>0.39378238341968913</v>
      </c>
      <c r="AS25" s="20">
        <f t="shared" si="3"/>
        <v>0.44005544005544006</v>
      </c>
      <c r="AT25" s="37" t="s">
        <v>69</v>
      </c>
    </row>
    <row r="26" spans="1:46" s="13" customFormat="1" x14ac:dyDescent="0.3">
      <c r="A26" s="37" t="s">
        <v>44</v>
      </c>
      <c r="B26" s="38">
        <v>837</v>
      </c>
      <c r="C26" s="38">
        <v>725</v>
      </c>
      <c r="D26" s="38">
        <v>809</v>
      </c>
      <c r="E26" s="38">
        <v>965</v>
      </c>
      <c r="F26" s="38">
        <v>1715</v>
      </c>
      <c r="G26" s="38">
        <v>1686</v>
      </c>
      <c r="H26" s="38">
        <v>1789</v>
      </c>
      <c r="I26" s="38">
        <v>2066</v>
      </c>
      <c r="J26" s="38">
        <v>2125</v>
      </c>
      <c r="K26" s="38">
        <v>1209</v>
      </c>
      <c r="L26" s="38">
        <v>1121</v>
      </c>
      <c r="M26" s="38">
        <v>753</v>
      </c>
      <c r="N26" s="38">
        <v>740</v>
      </c>
      <c r="O26" s="38">
        <v>1035</v>
      </c>
      <c r="P26" s="38">
        <v>1378</v>
      </c>
      <c r="Q26" s="38">
        <v>2136</v>
      </c>
      <c r="R26" s="38">
        <v>3504</v>
      </c>
      <c r="S26" s="38">
        <v>2458</v>
      </c>
      <c r="T26" s="38">
        <v>2437</v>
      </c>
      <c r="U26" s="38">
        <v>2418</v>
      </c>
      <c r="V26" s="38">
        <v>1417</v>
      </c>
      <c r="W26" s="38">
        <v>1148</v>
      </c>
      <c r="X26" s="17">
        <f t="shared" si="2"/>
        <v>-84</v>
      </c>
      <c r="Y26" s="17">
        <f t="shared" si="2"/>
        <v>15</v>
      </c>
      <c r="Z26" s="17">
        <f t="shared" si="2"/>
        <v>226</v>
      </c>
      <c r="AA26" s="17">
        <f t="shared" si="2"/>
        <v>413</v>
      </c>
      <c r="AB26" s="17">
        <f t="shared" si="2"/>
        <v>421</v>
      </c>
      <c r="AC26" s="17">
        <f t="shared" si="2"/>
        <v>1818</v>
      </c>
      <c r="AD26" s="17">
        <f t="shared" si="2"/>
        <v>669</v>
      </c>
      <c r="AE26" s="17">
        <f t="shared" si="2"/>
        <v>371</v>
      </c>
      <c r="AF26" s="17">
        <f t="shared" si="2"/>
        <v>293</v>
      </c>
      <c r="AG26" s="17">
        <f t="shared" si="2"/>
        <v>208</v>
      </c>
      <c r="AH26" s="17">
        <f t="shared" si="2"/>
        <v>27</v>
      </c>
      <c r="AI26" s="20">
        <f t="shared" si="3"/>
        <v>-0.1003584229390681</v>
      </c>
      <c r="AJ26" s="20">
        <f t="shared" si="3"/>
        <v>2.0689655172413793E-2</v>
      </c>
      <c r="AK26" s="20">
        <f t="shared" si="3"/>
        <v>0.27935723114956734</v>
      </c>
      <c r="AL26" s="20">
        <f t="shared" si="3"/>
        <v>0.42797927461139895</v>
      </c>
      <c r="AM26" s="20">
        <f t="shared" si="3"/>
        <v>0.24548104956268221</v>
      </c>
      <c r="AN26" s="20">
        <f t="shared" si="3"/>
        <v>1.0782918149466192</v>
      </c>
      <c r="AO26" s="20">
        <f t="shared" si="3"/>
        <v>0.37395192845164898</v>
      </c>
      <c r="AP26" s="20">
        <f t="shared" si="3"/>
        <v>0.17957405614714425</v>
      </c>
      <c r="AQ26" s="20">
        <f t="shared" si="3"/>
        <v>0.13788235294117648</v>
      </c>
      <c r="AR26" s="20">
        <f t="shared" si="3"/>
        <v>0.17204301075268819</v>
      </c>
      <c r="AS26" s="20">
        <f t="shared" si="3"/>
        <v>2.4085637823371989E-2</v>
      </c>
      <c r="AT26" s="37" t="s">
        <v>68</v>
      </c>
    </row>
    <row r="27" spans="1:46" s="13" customFormat="1" x14ac:dyDescent="0.3">
      <c r="A27" s="37" t="s">
        <v>49</v>
      </c>
      <c r="B27" s="38">
        <v>352</v>
      </c>
      <c r="C27" s="38">
        <v>467</v>
      </c>
      <c r="D27" s="38">
        <v>491</v>
      </c>
      <c r="E27" s="38">
        <v>588</v>
      </c>
      <c r="F27" s="38">
        <v>1284</v>
      </c>
      <c r="G27" s="38">
        <v>2009</v>
      </c>
      <c r="H27" s="38">
        <v>4002</v>
      </c>
      <c r="I27" s="38">
        <v>3008</v>
      </c>
      <c r="J27" s="38">
        <v>1316</v>
      </c>
      <c r="K27" s="38">
        <v>807</v>
      </c>
      <c r="L27" s="38">
        <v>471</v>
      </c>
      <c r="M27" s="38">
        <v>419</v>
      </c>
      <c r="N27" s="38">
        <v>336</v>
      </c>
      <c r="O27" s="38">
        <v>555</v>
      </c>
      <c r="P27" s="38">
        <v>757</v>
      </c>
      <c r="Q27" s="38">
        <v>1354</v>
      </c>
      <c r="R27" s="38">
        <v>2182</v>
      </c>
      <c r="S27" s="38">
        <v>3364</v>
      </c>
      <c r="T27" s="38">
        <v>2782</v>
      </c>
      <c r="U27" s="38">
        <v>1259</v>
      </c>
      <c r="V27" s="38">
        <v>984</v>
      </c>
      <c r="W27" s="38">
        <v>660</v>
      </c>
      <c r="X27" s="17">
        <f t="shared" ref="X27:X29" si="4">M27-B27</f>
        <v>67</v>
      </c>
      <c r="Y27" s="17">
        <f t="shared" ref="Y27:Y29" si="5">N27-C27</f>
        <v>-131</v>
      </c>
      <c r="Z27" s="17">
        <f t="shared" ref="Z27:Z29" si="6">O27-D27</f>
        <v>64</v>
      </c>
      <c r="AA27" s="17">
        <f t="shared" ref="AA27:AA29" si="7">P27-E27</f>
        <v>169</v>
      </c>
      <c r="AB27" s="17">
        <f t="shared" ref="AB27:AB29" si="8">Q27-F27</f>
        <v>70</v>
      </c>
      <c r="AC27" s="17">
        <f t="shared" ref="AC27:AC29" si="9">R27-G27</f>
        <v>173</v>
      </c>
      <c r="AD27" s="17">
        <f t="shared" ref="AD27:AD29" si="10">S27-H27</f>
        <v>-638</v>
      </c>
      <c r="AE27" s="17">
        <f t="shared" ref="AE27:AE29" si="11">T27-I27</f>
        <v>-226</v>
      </c>
      <c r="AF27" s="17">
        <f t="shared" ref="AF27:AF29" si="12">U27-J27</f>
        <v>-57</v>
      </c>
      <c r="AG27" s="17">
        <f t="shared" ref="AG27:AG29" si="13">V27-K27</f>
        <v>177</v>
      </c>
      <c r="AH27" s="17">
        <f t="shared" ref="AH27:AH29" si="14">W27-L27</f>
        <v>189</v>
      </c>
      <c r="AI27" s="20">
        <f t="shared" ref="AI27:AI29" si="15">(M27-B27)/B27</f>
        <v>0.19034090909090909</v>
      </c>
      <c r="AJ27" s="20">
        <f t="shared" ref="AJ27:AJ29" si="16">(N27-C27)/C27</f>
        <v>-0.28051391862955033</v>
      </c>
      <c r="AK27" s="20">
        <f t="shared" ref="AK27:AK29" si="17">(O27-D27)/D27</f>
        <v>0.13034623217922606</v>
      </c>
      <c r="AL27" s="20">
        <f t="shared" ref="AL27:AL29" si="18">(P27-E27)/E27</f>
        <v>0.28741496598639454</v>
      </c>
      <c r="AM27" s="20">
        <f t="shared" ref="AM27:AM29" si="19">(Q27-F27)/F27</f>
        <v>5.4517133956386292E-2</v>
      </c>
      <c r="AN27" s="20">
        <f t="shared" ref="AN27:AN29" si="20">(R27-G27)/G27</f>
        <v>8.6112493777999011E-2</v>
      </c>
      <c r="AO27" s="20">
        <f t="shared" ref="AO27:AO29" si="21">(S27-H27)/H27</f>
        <v>-0.15942028985507245</v>
      </c>
      <c r="AP27" s="20">
        <f t="shared" ref="AP27:AP29" si="22">(T27-I27)/I27</f>
        <v>-7.5132978723404256E-2</v>
      </c>
      <c r="AQ27" s="20">
        <f t="shared" ref="AQ27:AQ29" si="23">(U27-J27)/J27</f>
        <v>-4.3313069908814589E-2</v>
      </c>
      <c r="AR27" s="20">
        <f t="shared" ref="AR27:AR29" si="24">(V27-K27)/K27</f>
        <v>0.21933085501858737</v>
      </c>
      <c r="AS27" s="20">
        <f t="shared" ref="AS27:AS29" si="25">(W27-L27)/L27</f>
        <v>0.40127388535031849</v>
      </c>
      <c r="AT27" s="37" t="s">
        <v>93</v>
      </c>
    </row>
    <row r="28" spans="1:46" s="13" customFormat="1" x14ac:dyDescent="0.3">
      <c r="A28" s="37" t="s">
        <v>46</v>
      </c>
      <c r="B28" s="38">
        <v>384</v>
      </c>
      <c r="C28" s="38">
        <v>399</v>
      </c>
      <c r="D28" s="38">
        <v>474</v>
      </c>
      <c r="E28" s="38">
        <v>627</v>
      </c>
      <c r="F28" s="38">
        <v>1121</v>
      </c>
      <c r="G28" s="38">
        <v>1198</v>
      </c>
      <c r="H28" s="38">
        <v>1787</v>
      </c>
      <c r="I28" s="38">
        <v>1396</v>
      </c>
      <c r="J28" s="38">
        <v>1077</v>
      </c>
      <c r="K28" s="38">
        <v>774</v>
      </c>
      <c r="L28" s="38">
        <v>732</v>
      </c>
      <c r="M28" s="38">
        <v>579</v>
      </c>
      <c r="N28" s="38">
        <v>525</v>
      </c>
      <c r="O28" s="38">
        <v>658</v>
      </c>
      <c r="P28" s="38">
        <v>866</v>
      </c>
      <c r="Q28" s="38">
        <v>1143</v>
      </c>
      <c r="R28" s="38">
        <v>1589</v>
      </c>
      <c r="S28" s="38">
        <v>2202</v>
      </c>
      <c r="T28" s="38">
        <v>1748</v>
      </c>
      <c r="U28" s="38">
        <v>1467</v>
      </c>
      <c r="V28" s="38">
        <v>908</v>
      </c>
      <c r="W28" s="38">
        <v>942</v>
      </c>
      <c r="X28" s="17">
        <f t="shared" si="4"/>
        <v>195</v>
      </c>
      <c r="Y28" s="17">
        <f t="shared" si="5"/>
        <v>126</v>
      </c>
      <c r="Z28" s="17">
        <f t="shared" si="6"/>
        <v>184</v>
      </c>
      <c r="AA28" s="17">
        <f t="shared" si="7"/>
        <v>239</v>
      </c>
      <c r="AB28" s="17">
        <f t="shared" si="8"/>
        <v>22</v>
      </c>
      <c r="AC28" s="17">
        <f t="shared" si="9"/>
        <v>391</v>
      </c>
      <c r="AD28" s="17">
        <f t="shared" si="10"/>
        <v>415</v>
      </c>
      <c r="AE28" s="17">
        <f t="shared" si="11"/>
        <v>352</v>
      </c>
      <c r="AF28" s="17">
        <f t="shared" si="12"/>
        <v>390</v>
      </c>
      <c r="AG28" s="17">
        <f t="shared" si="13"/>
        <v>134</v>
      </c>
      <c r="AH28" s="17">
        <f t="shared" si="14"/>
        <v>210</v>
      </c>
      <c r="AI28" s="20">
        <f t="shared" si="15"/>
        <v>0.5078125</v>
      </c>
      <c r="AJ28" s="20">
        <f t="shared" si="16"/>
        <v>0.31578947368421051</v>
      </c>
      <c r="AK28" s="20">
        <f t="shared" si="17"/>
        <v>0.3881856540084388</v>
      </c>
      <c r="AL28" s="20">
        <f t="shared" si="18"/>
        <v>0.38118022328548645</v>
      </c>
      <c r="AM28" s="20">
        <f t="shared" si="19"/>
        <v>1.9625334522747548E-2</v>
      </c>
      <c r="AN28" s="20">
        <f t="shared" si="20"/>
        <v>0.32637729549248745</v>
      </c>
      <c r="AO28" s="20">
        <f t="shared" si="21"/>
        <v>0.23223279238947958</v>
      </c>
      <c r="AP28" s="20">
        <f t="shared" si="22"/>
        <v>0.25214899713467048</v>
      </c>
      <c r="AQ28" s="20">
        <f t="shared" si="23"/>
        <v>0.36211699164345401</v>
      </c>
      <c r="AR28" s="20">
        <f t="shared" si="24"/>
        <v>0.1731266149870801</v>
      </c>
      <c r="AS28" s="20">
        <f t="shared" si="25"/>
        <v>0.28688524590163933</v>
      </c>
      <c r="AT28" s="37" t="s">
        <v>55</v>
      </c>
    </row>
    <row r="29" spans="1:46" s="13" customFormat="1" x14ac:dyDescent="0.3">
      <c r="A29" s="37" t="s">
        <v>38</v>
      </c>
      <c r="B29" s="38">
        <v>355</v>
      </c>
      <c r="C29" s="38">
        <v>427</v>
      </c>
      <c r="D29" s="38">
        <v>448</v>
      </c>
      <c r="E29" s="38">
        <v>618</v>
      </c>
      <c r="F29" s="38">
        <v>1219</v>
      </c>
      <c r="G29" s="38">
        <v>1665</v>
      </c>
      <c r="H29" s="38">
        <v>2223</v>
      </c>
      <c r="I29" s="38">
        <v>2264</v>
      </c>
      <c r="J29" s="38">
        <v>1072</v>
      </c>
      <c r="K29" s="38">
        <v>803</v>
      </c>
      <c r="L29" s="38">
        <v>465</v>
      </c>
      <c r="M29" s="38">
        <v>395</v>
      </c>
      <c r="N29" s="38">
        <v>353</v>
      </c>
      <c r="O29" s="38">
        <v>438</v>
      </c>
      <c r="P29" s="38">
        <v>744</v>
      </c>
      <c r="Q29" s="38">
        <v>947</v>
      </c>
      <c r="R29" s="38">
        <v>1852</v>
      </c>
      <c r="S29" s="38">
        <v>2210</v>
      </c>
      <c r="T29" s="38">
        <v>1961</v>
      </c>
      <c r="U29" s="38">
        <v>1067</v>
      </c>
      <c r="V29" s="38">
        <v>672</v>
      </c>
      <c r="W29" s="38">
        <v>477</v>
      </c>
      <c r="X29" s="17">
        <f t="shared" si="4"/>
        <v>40</v>
      </c>
      <c r="Y29" s="17">
        <f t="shared" si="5"/>
        <v>-74</v>
      </c>
      <c r="Z29" s="17">
        <f t="shared" si="6"/>
        <v>-10</v>
      </c>
      <c r="AA29" s="17">
        <f t="shared" si="7"/>
        <v>126</v>
      </c>
      <c r="AB29" s="17">
        <f t="shared" si="8"/>
        <v>-272</v>
      </c>
      <c r="AC29" s="17">
        <f t="shared" si="9"/>
        <v>187</v>
      </c>
      <c r="AD29" s="17">
        <f t="shared" si="10"/>
        <v>-13</v>
      </c>
      <c r="AE29" s="17">
        <f t="shared" si="11"/>
        <v>-303</v>
      </c>
      <c r="AF29" s="17">
        <f t="shared" si="12"/>
        <v>-5</v>
      </c>
      <c r="AG29" s="17">
        <f t="shared" si="13"/>
        <v>-131</v>
      </c>
      <c r="AH29" s="17">
        <f t="shared" si="14"/>
        <v>12</v>
      </c>
      <c r="AI29" s="20">
        <f t="shared" si="15"/>
        <v>0.11267605633802817</v>
      </c>
      <c r="AJ29" s="20">
        <f t="shared" si="16"/>
        <v>-0.17330210772833723</v>
      </c>
      <c r="AK29" s="20">
        <f t="shared" si="17"/>
        <v>-2.2321428571428572E-2</v>
      </c>
      <c r="AL29" s="20">
        <f t="shared" si="18"/>
        <v>0.20388349514563106</v>
      </c>
      <c r="AM29" s="20">
        <f t="shared" si="19"/>
        <v>-0.22313371616078753</v>
      </c>
      <c r="AN29" s="20">
        <f t="shared" si="20"/>
        <v>0.11231231231231231</v>
      </c>
      <c r="AO29" s="20">
        <f t="shared" si="21"/>
        <v>-5.8479532163742687E-3</v>
      </c>
      <c r="AP29" s="20">
        <f t="shared" si="22"/>
        <v>-0.13383392226148411</v>
      </c>
      <c r="AQ29" s="20">
        <f t="shared" si="23"/>
        <v>-4.6641791044776115E-3</v>
      </c>
      <c r="AR29" s="20">
        <f t="shared" si="24"/>
        <v>-0.16313823163138233</v>
      </c>
      <c r="AS29" s="20">
        <f t="shared" si="25"/>
        <v>2.5806451612903226E-2</v>
      </c>
      <c r="AT29" s="37" t="s">
        <v>38</v>
      </c>
    </row>
    <row r="30" spans="1:46" s="13" customFormat="1" x14ac:dyDescent="0.3">
      <c r="A30" s="3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AT30" s="14"/>
    </row>
    <row r="31" spans="1:46" s="13" customFormat="1" x14ac:dyDescent="0.3">
      <c r="A31" s="11" t="s">
        <v>52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AH31" s="87"/>
      <c r="AT31" s="11"/>
    </row>
    <row r="32" spans="1:46" s="41" customFormat="1" x14ac:dyDescent="0.3">
      <c r="A32" s="66"/>
      <c r="B32" s="67" t="s">
        <v>14</v>
      </c>
      <c r="C32" s="67" t="s">
        <v>14</v>
      </c>
      <c r="D32" s="67" t="s">
        <v>14</v>
      </c>
      <c r="E32" s="67" t="s">
        <v>14</v>
      </c>
      <c r="F32" s="67" t="s">
        <v>14</v>
      </c>
      <c r="G32" s="67" t="s">
        <v>14</v>
      </c>
      <c r="H32" s="67" t="s">
        <v>14</v>
      </c>
      <c r="I32" s="67" t="s">
        <v>14</v>
      </c>
      <c r="J32" s="67" t="s">
        <v>14</v>
      </c>
      <c r="K32" s="67" t="s">
        <v>14</v>
      </c>
      <c r="L32" s="67" t="s">
        <v>14</v>
      </c>
      <c r="M32" s="67" t="s">
        <v>15</v>
      </c>
      <c r="N32" s="67" t="s">
        <v>15</v>
      </c>
      <c r="O32" s="67" t="s">
        <v>15</v>
      </c>
      <c r="P32" s="67" t="s">
        <v>15</v>
      </c>
      <c r="Q32" s="67" t="s">
        <v>15</v>
      </c>
      <c r="R32" s="67" t="s">
        <v>15</v>
      </c>
      <c r="S32" s="67" t="s">
        <v>15</v>
      </c>
      <c r="T32" s="67" t="s">
        <v>15</v>
      </c>
      <c r="U32" s="67" t="s">
        <v>15</v>
      </c>
      <c r="V32" s="67" t="s">
        <v>15</v>
      </c>
      <c r="W32" s="67" t="s">
        <v>15</v>
      </c>
      <c r="X32" s="63" t="s">
        <v>95</v>
      </c>
      <c r="Y32" s="64"/>
      <c r="Z32" s="64"/>
      <c r="AA32" s="64"/>
      <c r="AB32" s="64"/>
      <c r="AC32" s="64"/>
      <c r="AD32" s="64"/>
      <c r="AE32" s="64"/>
      <c r="AF32" s="64"/>
      <c r="AG32" s="64"/>
      <c r="AH32" s="65"/>
      <c r="AI32" s="63" t="s">
        <v>95</v>
      </c>
      <c r="AJ32" s="64"/>
      <c r="AK32" s="64"/>
      <c r="AL32" s="64"/>
      <c r="AM32" s="64"/>
      <c r="AN32" s="64"/>
      <c r="AO32" s="64"/>
      <c r="AP32" s="64"/>
      <c r="AQ32" s="64"/>
      <c r="AR32" s="64"/>
      <c r="AS32" s="65"/>
      <c r="AT32" s="66"/>
    </row>
    <row r="33" spans="1:46" s="41" customFormat="1" x14ac:dyDescent="0.3">
      <c r="A33" s="66"/>
      <c r="B33" s="67" t="s">
        <v>27</v>
      </c>
      <c r="C33" s="67" t="s">
        <v>28</v>
      </c>
      <c r="D33" s="67" t="s">
        <v>29</v>
      </c>
      <c r="E33" s="67" t="s">
        <v>30</v>
      </c>
      <c r="F33" s="67" t="s">
        <v>31</v>
      </c>
      <c r="G33" s="67" t="s">
        <v>32</v>
      </c>
      <c r="H33" s="67" t="s">
        <v>33</v>
      </c>
      <c r="I33" s="67" t="s">
        <v>34</v>
      </c>
      <c r="J33" s="67" t="s">
        <v>35</v>
      </c>
      <c r="K33" s="67" t="s">
        <v>36</v>
      </c>
      <c r="L33" s="67" t="s">
        <v>37</v>
      </c>
      <c r="M33" s="67" t="s">
        <v>27</v>
      </c>
      <c r="N33" s="67" t="s">
        <v>28</v>
      </c>
      <c r="O33" s="67" t="s">
        <v>29</v>
      </c>
      <c r="P33" s="67" t="s">
        <v>30</v>
      </c>
      <c r="Q33" s="67" t="s">
        <v>31</v>
      </c>
      <c r="R33" s="67" t="s">
        <v>32</v>
      </c>
      <c r="S33" s="67" t="s">
        <v>33</v>
      </c>
      <c r="T33" s="67" t="s">
        <v>34</v>
      </c>
      <c r="U33" s="67" t="s">
        <v>35</v>
      </c>
      <c r="V33" s="67" t="s">
        <v>36</v>
      </c>
      <c r="W33" s="67" t="s">
        <v>37</v>
      </c>
      <c r="X33" s="62" t="s">
        <v>27</v>
      </c>
      <c r="Y33" s="62" t="s">
        <v>28</v>
      </c>
      <c r="Z33" s="62" t="s">
        <v>29</v>
      </c>
      <c r="AA33" s="62" t="s">
        <v>30</v>
      </c>
      <c r="AB33" s="62" t="s">
        <v>31</v>
      </c>
      <c r="AC33" s="62" t="s">
        <v>32</v>
      </c>
      <c r="AD33" s="62" t="s">
        <v>33</v>
      </c>
      <c r="AE33" s="62" t="s">
        <v>34</v>
      </c>
      <c r="AF33" s="62" t="s">
        <v>35</v>
      </c>
      <c r="AG33" s="62" t="s">
        <v>36</v>
      </c>
      <c r="AH33" s="62" t="s">
        <v>37</v>
      </c>
      <c r="AI33" s="62" t="s">
        <v>27</v>
      </c>
      <c r="AJ33" s="62" t="s">
        <v>28</v>
      </c>
      <c r="AK33" s="62" t="s">
        <v>29</v>
      </c>
      <c r="AL33" s="62" t="s">
        <v>30</v>
      </c>
      <c r="AM33" s="62" t="s">
        <v>31</v>
      </c>
      <c r="AN33" s="62" t="s">
        <v>32</v>
      </c>
      <c r="AO33" s="62" t="s">
        <v>33</v>
      </c>
      <c r="AP33" s="62" t="s">
        <v>34</v>
      </c>
      <c r="AQ33" s="62" t="s">
        <v>35</v>
      </c>
      <c r="AR33" s="62" t="s">
        <v>36</v>
      </c>
      <c r="AS33" s="17" t="s">
        <v>94</v>
      </c>
      <c r="AT33" s="66"/>
    </row>
    <row r="34" spans="1:46" s="41" customFormat="1" x14ac:dyDescent="0.3">
      <c r="A34" s="66"/>
      <c r="B34" s="67" t="s">
        <v>75</v>
      </c>
      <c r="C34" s="67" t="s">
        <v>76</v>
      </c>
      <c r="D34" s="67" t="s">
        <v>77</v>
      </c>
      <c r="E34" s="67" t="s">
        <v>78</v>
      </c>
      <c r="F34" s="67" t="s">
        <v>79</v>
      </c>
      <c r="G34" s="67" t="s">
        <v>80</v>
      </c>
      <c r="H34" s="67" t="s">
        <v>81</v>
      </c>
      <c r="I34" s="67" t="s">
        <v>34</v>
      </c>
      <c r="J34" s="67" t="s">
        <v>82</v>
      </c>
      <c r="K34" s="67" t="s">
        <v>83</v>
      </c>
      <c r="L34" s="67" t="s">
        <v>84</v>
      </c>
      <c r="M34" s="67" t="s">
        <v>75</v>
      </c>
      <c r="N34" s="67" t="s">
        <v>76</v>
      </c>
      <c r="O34" s="67" t="s">
        <v>77</v>
      </c>
      <c r="P34" s="67" t="s">
        <v>78</v>
      </c>
      <c r="Q34" s="67" t="s">
        <v>79</v>
      </c>
      <c r="R34" s="67" t="s">
        <v>80</v>
      </c>
      <c r="S34" s="67" t="s">
        <v>81</v>
      </c>
      <c r="T34" s="67" t="s">
        <v>34</v>
      </c>
      <c r="U34" s="67" t="s">
        <v>82</v>
      </c>
      <c r="V34" s="67" t="s">
        <v>83</v>
      </c>
      <c r="W34" s="67" t="s">
        <v>84</v>
      </c>
      <c r="X34" s="10" t="s">
        <v>75</v>
      </c>
      <c r="Y34" s="10" t="s">
        <v>76</v>
      </c>
      <c r="Z34" s="10" t="s">
        <v>77</v>
      </c>
      <c r="AA34" s="10" t="s">
        <v>78</v>
      </c>
      <c r="AB34" s="10" t="s">
        <v>79</v>
      </c>
      <c r="AC34" s="10" t="s">
        <v>80</v>
      </c>
      <c r="AD34" s="10" t="s">
        <v>81</v>
      </c>
      <c r="AE34" s="6" t="s">
        <v>34</v>
      </c>
      <c r="AF34" s="1" t="s">
        <v>82</v>
      </c>
      <c r="AG34" s="9" t="s">
        <v>83</v>
      </c>
      <c r="AH34" s="17" t="s">
        <v>94</v>
      </c>
      <c r="AI34" s="10" t="s">
        <v>75</v>
      </c>
      <c r="AJ34" s="10" t="s">
        <v>76</v>
      </c>
      <c r="AK34" s="10" t="s">
        <v>77</v>
      </c>
      <c r="AL34" s="10" t="s">
        <v>78</v>
      </c>
      <c r="AM34" s="10" t="s">
        <v>79</v>
      </c>
      <c r="AN34" s="10" t="s">
        <v>80</v>
      </c>
      <c r="AO34" s="10" t="s">
        <v>81</v>
      </c>
      <c r="AP34" s="6" t="s">
        <v>34</v>
      </c>
      <c r="AQ34" s="1" t="s">
        <v>82</v>
      </c>
      <c r="AR34" s="9" t="s">
        <v>83</v>
      </c>
      <c r="AS34" s="17" t="s">
        <v>94</v>
      </c>
      <c r="AT34" s="66"/>
    </row>
    <row r="35" spans="1:46" s="13" customFormat="1" x14ac:dyDescent="0.3">
      <c r="A35" s="37" t="s">
        <v>22</v>
      </c>
      <c r="B35" s="38">
        <v>389966</v>
      </c>
      <c r="C35" s="38">
        <v>382023</v>
      </c>
      <c r="D35" s="38">
        <v>435902</v>
      </c>
      <c r="E35" s="38">
        <v>472753</v>
      </c>
      <c r="F35" s="38">
        <v>555396</v>
      </c>
      <c r="G35" s="38">
        <v>689165</v>
      </c>
      <c r="H35" s="38">
        <v>936269</v>
      </c>
      <c r="I35" s="38">
        <v>825996</v>
      </c>
      <c r="J35" s="38">
        <v>515926</v>
      </c>
      <c r="K35" s="38">
        <v>510537</v>
      </c>
      <c r="L35" s="38">
        <v>427941</v>
      </c>
      <c r="M35" s="38">
        <v>394683</v>
      </c>
      <c r="N35" s="38">
        <v>379649</v>
      </c>
      <c r="O35" s="38">
        <v>420897</v>
      </c>
      <c r="P35" s="38">
        <v>481794</v>
      </c>
      <c r="Q35" s="38">
        <v>587683</v>
      </c>
      <c r="R35" s="38">
        <v>743547</v>
      </c>
      <c r="S35" s="38">
        <v>1000612</v>
      </c>
      <c r="T35" s="38">
        <v>885139</v>
      </c>
      <c r="U35" s="38">
        <v>544075</v>
      </c>
      <c r="V35" s="38">
        <v>545030</v>
      </c>
      <c r="W35" s="38">
        <v>478596</v>
      </c>
      <c r="X35" s="17">
        <f>M35-B35</f>
        <v>4717</v>
      </c>
      <c r="Y35" s="17">
        <f t="shared" ref="Y35:Y58" si="26">N35-C35</f>
        <v>-2374</v>
      </c>
      <c r="Z35" s="17">
        <f t="shared" ref="Z35:Z58" si="27">O35-D35</f>
        <v>-15005</v>
      </c>
      <c r="AA35" s="17">
        <f t="shared" ref="AA35:AA58" si="28">P35-E35</f>
        <v>9041</v>
      </c>
      <c r="AB35" s="17">
        <f t="shared" ref="AB35:AB58" si="29">Q35-F35</f>
        <v>32287</v>
      </c>
      <c r="AC35" s="17">
        <f t="shared" ref="AC35:AC58" si="30">R35-G35</f>
        <v>54382</v>
      </c>
      <c r="AD35" s="17">
        <f t="shared" ref="AD35:AD58" si="31">S35-H35</f>
        <v>64343</v>
      </c>
      <c r="AE35" s="17">
        <f t="shared" ref="AE35:AE58" si="32">T35-I35</f>
        <v>59143</v>
      </c>
      <c r="AF35" s="17">
        <f t="shared" ref="AF35:AF58" si="33">U35-J35</f>
        <v>28149</v>
      </c>
      <c r="AG35" s="17">
        <f t="shared" ref="AG35:AG58" si="34">V35-K35</f>
        <v>34493</v>
      </c>
      <c r="AH35" s="17">
        <f t="shared" ref="AH35:AH58" si="35">W35-L35</f>
        <v>50655</v>
      </c>
      <c r="AI35" s="20">
        <f>(M35-B35)/B35</f>
        <v>1.2095926311524594E-2</v>
      </c>
      <c r="AJ35" s="25">
        <f t="shared" ref="AJ35:AJ58" si="36">(N35-C35)/C35</f>
        <v>-6.2142855273111825E-3</v>
      </c>
      <c r="AK35" s="20">
        <f t="shared" ref="AK35:AK58" si="37">(O35-D35)/D35</f>
        <v>-3.4422874866369045E-2</v>
      </c>
      <c r="AL35" s="20">
        <f t="shared" ref="AL35:AL58" si="38">(P35-E35)/E35</f>
        <v>1.9124151512523453E-2</v>
      </c>
      <c r="AM35" s="20">
        <f t="shared" ref="AM35:AM58" si="39">(Q35-F35)/F35</f>
        <v>5.8133295882577478E-2</v>
      </c>
      <c r="AN35" s="25">
        <f t="shared" ref="AN35:AN58" si="40">(R35-G35)/G35</f>
        <v>7.8909985272032093E-2</v>
      </c>
      <c r="AO35" s="25">
        <f t="shared" ref="AO35:AO58" si="41">(S35-H35)/H35</f>
        <v>6.8722770913060241E-2</v>
      </c>
      <c r="AP35" s="25">
        <f t="shared" ref="AP35:AP58" si="42">(T35-I35)/I35</f>
        <v>7.1602041656376056E-2</v>
      </c>
      <c r="AQ35" s="25">
        <f t="shared" ref="AQ35:AQ58" si="43">(U35-J35)/J35</f>
        <v>5.4560150099045211E-2</v>
      </c>
      <c r="AR35" s="25">
        <f t="shared" ref="AR35:AR58" si="44">(V35-K35)/K35</f>
        <v>6.7562194316964294E-2</v>
      </c>
      <c r="AS35" s="25">
        <f t="shared" ref="AS35:AS58" si="45">(W35-L35)/L35</f>
        <v>0.11836912097695711</v>
      </c>
      <c r="AT35" s="37" t="s">
        <v>53</v>
      </c>
    </row>
    <row r="36" spans="1:46" s="13" customFormat="1" x14ac:dyDescent="0.3">
      <c r="A36" s="37" t="s">
        <v>16</v>
      </c>
      <c r="B36" s="38">
        <v>147386</v>
      </c>
      <c r="C36" s="38">
        <v>155502</v>
      </c>
      <c r="D36" s="38">
        <v>175597</v>
      </c>
      <c r="E36" s="38">
        <v>170601</v>
      </c>
      <c r="F36" s="38">
        <v>169959</v>
      </c>
      <c r="G36" s="38">
        <v>241261</v>
      </c>
      <c r="H36" s="38">
        <v>353393</v>
      </c>
      <c r="I36" s="38">
        <v>323388</v>
      </c>
      <c r="J36" s="38">
        <v>165470</v>
      </c>
      <c r="K36" s="38">
        <v>190461</v>
      </c>
      <c r="L36" s="38">
        <v>171134</v>
      </c>
      <c r="M36" s="38">
        <v>155230</v>
      </c>
      <c r="N36" s="38">
        <v>171453</v>
      </c>
      <c r="O36" s="38">
        <v>174655</v>
      </c>
      <c r="P36" s="38">
        <v>175689</v>
      </c>
      <c r="Q36" s="38">
        <v>181785</v>
      </c>
      <c r="R36" s="38">
        <v>263938</v>
      </c>
      <c r="S36" s="38">
        <v>366434</v>
      </c>
      <c r="T36" s="38">
        <v>344526</v>
      </c>
      <c r="U36" s="38">
        <v>175897</v>
      </c>
      <c r="V36" s="38">
        <v>198889</v>
      </c>
      <c r="W36" s="38">
        <v>189981</v>
      </c>
      <c r="X36" s="17">
        <f t="shared" ref="X36:X58" si="46">M36-B36</f>
        <v>7844</v>
      </c>
      <c r="Y36" s="17">
        <f t="shared" si="26"/>
        <v>15951</v>
      </c>
      <c r="Z36" s="17">
        <f t="shared" si="27"/>
        <v>-942</v>
      </c>
      <c r="AA36" s="17">
        <f t="shared" si="28"/>
        <v>5088</v>
      </c>
      <c r="AB36" s="17">
        <f t="shared" si="29"/>
        <v>11826</v>
      </c>
      <c r="AC36" s="17">
        <f t="shared" si="30"/>
        <v>22677</v>
      </c>
      <c r="AD36" s="17">
        <f t="shared" si="31"/>
        <v>13041</v>
      </c>
      <c r="AE36" s="17">
        <f t="shared" si="32"/>
        <v>21138</v>
      </c>
      <c r="AF36" s="17">
        <f t="shared" si="33"/>
        <v>10427</v>
      </c>
      <c r="AG36" s="17">
        <f t="shared" si="34"/>
        <v>8428</v>
      </c>
      <c r="AH36" s="17">
        <f t="shared" si="35"/>
        <v>18847</v>
      </c>
      <c r="AI36" s="20">
        <f t="shared" ref="AI36:AI58" si="47">(M36-B36)/B36</f>
        <v>5.322079437667078E-2</v>
      </c>
      <c r="AJ36" s="20">
        <f t="shared" si="36"/>
        <v>0.10257745881081916</v>
      </c>
      <c r="AK36" s="20">
        <f t="shared" si="37"/>
        <v>-5.3645563420787372E-3</v>
      </c>
      <c r="AL36" s="20">
        <f t="shared" si="38"/>
        <v>2.9823975240473387E-2</v>
      </c>
      <c r="AM36" s="20">
        <f t="shared" si="39"/>
        <v>6.9581487299878203E-2</v>
      </c>
      <c r="AN36" s="20">
        <f t="shared" si="40"/>
        <v>9.3993641740687472E-2</v>
      </c>
      <c r="AO36" s="20">
        <f t="shared" si="41"/>
        <v>3.6902258958157068E-2</v>
      </c>
      <c r="AP36" s="20">
        <f t="shared" si="42"/>
        <v>6.5364206464061742E-2</v>
      </c>
      <c r="AQ36" s="20">
        <f t="shared" si="43"/>
        <v>6.3014443705807693E-2</v>
      </c>
      <c r="AR36" s="20">
        <f t="shared" si="44"/>
        <v>4.4250528979686128E-2</v>
      </c>
      <c r="AS36" s="20">
        <f t="shared" si="45"/>
        <v>0.11013007350964742</v>
      </c>
      <c r="AT36" s="37" t="s">
        <v>56</v>
      </c>
    </row>
    <row r="37" spans="1:46" s="61" customFormat="1" x14ac:dyDescent="0.3">
      <c r="A37" s="59" t="s">
        <v>24</v>
      </c>
      <c r="B37" s="60">
        <v>242580</v>
      </c>
      <c r="C37" s="60">
        <v>226521</v>
      </c>
      <c r="D37" s="60">
        <v>260305</v>
      </c>
      <c r="E37" s="60">
        <v>302152</v>
      </c>
      <c r="F37" s="60">
        <v>385437</v>
      </c>
      <c r="G37" s="60">
        <v>447904</v>
      </c>
      <c r="H37" s="60">
        <v>582876</v>
      </c>
      <c r="I37" s="60">
        <v>502608</v>
      </c>
      <c r="J37" s="60">
        <v>350456</v>
      </c>
      <c r="K37" s="60">
        <v>320076</v>
      </c>
      <c r="L37" s="60">
        <v>256807</v>
      </c>
      <c r="M37" s="60">
        <v>239453</v>
      </c>
      <c r="N37" s="60">
        <v>208196</v>
      </c>
      <c r="O37" s="60">
        <v>246242</v>
      </c>
      <c r="P37" s="60">
        <v>306105</v>
      </c>
      <c r="Q37" s="60">
        <v>405898</v>
      </c>
      <c r="R37" s="60">
        <v>479609</v>
      </c>
      <c r="S37" s="60">
        <v>634178</v>
      </c>
      <c r="T37" s="60">
        <v>540613</v>
      </c>
      <c r="U37" s="60">
        <v>368178</v>
      </c>
      <c r="V37" s="60">
        <v>346141</v>
      </c>
      <c r="W37" s="60">
        <v>288615</v>
      </c>
      <c r="X37" s="18">
        <f t="shared" si="46"/>
        <v>-3127</v>
      </c>
      <c r="Y37" s="18">
        <f t="shared" si="26"/>
        <v>-18325</v>
      </c>
      <c r="Z37" s="18">
        <f t="shared" si="27"/>
        <v>-14063</v>
      </c>
      <c r="AA37" s="18">
        <f t="shared" si="28"/>
        <v>3953</v>
      </c>
      <c r="AB37" s="18">
        <f t="shared" si="29"/>
        <v>20461</v>
      </c>
      <c r="AC37" s="18">
        <f t="shared" si="30"/>
        <v>31705</v>
      </c>
      <c r="AD37" s="18">
        <f t="shared" si="31"/>
        <v>51302</v>
      </c>
      <c r="AE37" s="18">
        <f t="shared" si="32"/>
        <v>38005</v>
      </c>
      <c r="AF37" s="18">
        <f t="shared" si="33"/>
        <v>17722</v>
      </c>
      <c r="AG37" s="18">
        <f t="shared" si="34"/>
        <v>26065</v>
      </c>
      <c r="AH37" s="18">
        <f t="shared" si="35"/>
        <v>31808</v>
      </c>
      <c r="AI37" s="23">
        <f t="shared" si="47"/>
        <v>-1.2890592794129772E-2</v>
      </c>
      <c r="AJ37" s="23">
        <f t="shared" si="36"/>
        <v>-8.0897576825106718E-2</v>
      </c>
      <c r="AK37" s="23">
        <f t="shared" si="37"/>
        <v>-5.4025085956858301E-2</v>
      </c>
      <c r="AL37" s="23">
        <f t="shared" si="38"/>
        <v>1.3082819243294765E-2</v>
      </c>
      <c r="AM37" s="23">
        <f t="shared" si="39"/>
        <v>5.3085199397048026E-2</v>
      </c>
      <c r="AN37" s="23">
        <f t="shared" si="40"/>
        <v>7.0785257555190398E-2</v>
      </c>
      <c r="AO37" s="23">
        <f t="shared" si="41"/>
        <v>8.801528970141162E-2</v>
      </c>
      <c r="AP37" s="24">
        <f t="shared" si="42"/>
        <v>7.5615589087320537E-2</v>
      </c>
      <c r="AQ37" s="23">
        <f t="shared" si="43"/>
        <v>5.0568402310133084E-2</v>
      </c>
      <c r="AR37" s="23">
        <f t="shared" si="44"/>
        <v>8.1433784476186905E-2</v>
      </c>
      <c r="AS37" s="24">
        <f t="shared" si="45"/>
        <v>0.12385955211501244</v>
      </c>
      <c r="AT37" s="59" t="s">
        <v>51</v>
      </c>
    </row>
    <row r="38" spans="1:46" s="13" customFormat="1" x14ac:dyDescent="0.3">
      <c r="A38" s="37" t="s">
        <v>20</v>
      </c>
      <c r="B38" s="38">
        <v>67866</v>
      </c>
      <c r="C38" s="38">
        <v>93594</v>
      </c>
      <c r="D38" s="38">
        <v>103580</v>
      </c>
      <c r="E38" s="38">
        <v>121529</v>
      </c>
      <c r="F38" s="38">
        <v>151379</v>
      </c>
      <c r="G38" s="38">
        <v>166979</v>
      </c>
      <c r="H38" s="38">
        <v>247691</v>
      </c>
      <c r="I38" s="38">
        <v>144477</v>
      </c>
      <c r="J38" s="38">
        <v>109857</v>
      </c>
      <c r="K38" s="38">
        <v>125581</v>
      </c>
      <c r="L38" s="38">
        <v>88687</v>
      </c>
      <c r="M38" s="38">
        <v>56263</v>
      </c>
      <c r="N38" s="38">
        <v>84462</v>
      </c>
      <c r="O38" s="38">
        <v>83670</v>
      </c>
      <c r="P38" s="38">
        <v>117989</v>
      </c>
      <c r="Q38" s="38">
        <v>133613</v>
      </c>
      <c r="R38" s="38">
        <v>156146</v>
      </c>
      <c r="S38" s="38">
        <v>266584</v>
      </c>
      <c r="T38" s="38">
        <v>149105</v>
      </c>
      <c r="U38" s="38">
        <v>111243</v>
      </c>
      <c r="V38" s="38">
        <v>135294</v>
      </c>
      <c r="W38" s="38">
        <v>99009</v>
      </c>
      <c r="X38" s="17">
        <f t="shared" si="46"/>
        <v>-11603</v>
      </c>
      <c r="Y38" s="17">
        <f t="shared" si="26"/>
        <v>-9132</v>
      </c>
      <c r="Z38" s="17">
        <f t="shared" si="27"/>
        <v>-19910</v>
      </c>
      <c r="AA38" s="17">
        <f t="shared" si="28"/>
        <v>-3540</v>
      </c>
      <c r="AB38" s="17">
        <f t="shared" si="29"/>
        <v>-17766</v>
      </c>
      <c r="AC38" s="17">
        <f t="shared" si="30"/>
        <v>-10833</v>
      </c>
      <c r="AD38" s="17">
        <f t="shared" si="31"/>
        <v>18893</v>
      </c>
      <c r="AE38" s="17">
        <f t="shared" si="32"/>
        <v>4628</v>
      </c>
      <c r="AF38" s="17">
        <f t="shared" si="33"/>
        <v>1386</v>
      </c>
      <c r="AG38" s="17">
        <f t="shared" si="34"/>
        <v>9713</v>
      </c>
      <c r="AH38" s="17">
        <f t="shared" si="35"/>
        <v>10322</v>
      </c>
      <c r="AI38" s="20">
        <f t="shared" si="47"/>
        <v>-0.1709692629593611</v>
      </c>
      <c r="AJ38" s="20">
        <f t="shared" si="36"/>
        <v>-9.7570357074171415E-2</v>
      </c>
      <c r="AK38" s="20">
        <f t="shared" si="37"/>
        <v>-0.19221857501448156</v>
      </c>
      <c r="AL38" s="20">
        <f t="shared" si="38"/>
        <v>-2.9128849904138106E-2</v>
      </c>
      <c r="AM38" s="20">
        <f t="shared" si="39"/>
        <v>-0.11736106064909928</v>
      </c>
      <c r="AN38" s="20">
        <f t="shared" si="40"/>
        <v>-6.4876421585947933E-2</v>
      </c>
      <c r="AO38" s="20">
        <f t="shared" si="41"/>
        <v>7.6276489658485769E-2</v>
      </c>
      <c r="AP38" s="20">
        <f t="shared" si="42"/>
        <v>3.2032780304131453E-2</v>
      </c>
      <c r="AQ38" s="20">
        <f t="shared" si="43"/>
        <v>1.2616401321718233E-2</v>
      </c>
      <c r="AR38" s="20">
        <f t="shared" si="44"/>
        <v>7.7344502751212366E-2</v>
      </c>
      <c r="AS38" s="20">
        <f t="shared" si="45"/>
        <v>0.11638684361856867</v>
      </c>
      <c r="AT38" s="37" t="s">
        <v>66</v>
      </c>
    </row>
    <row r="39" spans="1:46" s="13" customFormat="1" x14ac:dyDescent="0.3">
      <c r="A39" s="37" t="s">
        <v>21</v>
      </c>
      <c r="B39" s="38">
        <v>84318</v>
      </c>
      <c r="C39" s="38">
        <v>30628</v>
      </c>
      <c r="D39" s="38">
        <v>41422</v>
      </c>
      <c r="E39" s="38">
        <v>34715</v>
      </c>
      <c r="F39" s="38">
        <v>33825</v>
      </c>
      <c r="G39" s="38">
        <v>37758</v>
      </c>
      <c r="H39" s="38">
        <v>47055</v>
      </c>
      <c r="I39" s="38">
        <v>48127</v>
      </c>
      <c r="J39" s="38">
        <v>25321</v>
      </c>
      <c r="K39" s="38">
        <v>32721</v>
      </c>
      <c r="L39" s="38">
        <v>36446</v>
      </c>
      <c r="M39" s="38">
        <v>79573</v>
      </c>
      <c r="N39" s="38">
        <v>23987</v>
      </c>
      <c r="O39" s="38">
        <v>38026</v>
      </c>
      <c r="P39" s="38">
        <v>31104</v>
      </c>
      <c r="Q39" s="38">
        <v>48423</v>
      </c>
      <c r="R39" s="38">
        <v>35278</v>
      </c>
      <c r="S39" s="38">
        <v>48773</v>
      </c>
      <c r="T39" s="38">
        <v>56023</v>
      </c>
      <c r="U39" s="38">
        <v>30511</v>
      </c>
      <c r="V39" s="38">
        <v>36499</v>
      </c>
      <c r="W39" s="38">
        <v>40760</v>
      </c>
      <c r="X39" s="17">
        <f t="shared" si="46"/>
        <v>-4745</v>
      </c>
      <c r="Y39" s="17">
        <f t="shared" si="26"/>
        <v>-6641</v>
      </c>
      <c r="Z39" s="17">
        <f t="shared" si="27"/>
        <v>-3396</v>
      </c>
      <c r="AA39" s="17">
        <f t="shared" si="28"/>
        <v>-3611</v>
      </c>
      <c r="AB39" s="17">
        <f t="shared" si="29"/>
        <v>14598</v>
      </c>
      <c r="AC39" s="17">
        <f t="shared" si="30"/>
        <v>-2480</v>
      </c>
      <c r="AD39" s="17">
        <f t="shared" si="31"/>
        <v>1718</v>
      </c>
      <c r="AE39" s="17">
        <f t="shared" si="32"/>
        <v>7896</v>
      </c>
      <c r="AF39" s="17">
        <f t="shared" si="33"/>
        <v>5190</v>
      </c>
      <c r="AG39" s="17">
        <f t="shared" si="34"/>
        <v>3778</v>
      </c>
      <c r="AH39" s="17">
        <f t="shared" si="35"/>
        <v>4314</v>
      </c>
      <c r="AI39" s="20">
        <f t="shared" si="47"/>
        <v>-5.6275053962380514E-2</v>
      </c>
      <c r="AJ39" s="20">
        <f t="shared" si="36"/>
        <v>-0.21682773932349483</v>
      </c>
      <c r="AK39" s="20">
        <f t="shared" si="37"/>
        <v>-8.198541837670803E-2</v>
      </c>
      <c r="AL39" s="20">
        <f t="shared" si="38"/>
        <v>-0.1040184358346536</v>
      </c>
      <c r="AM39" s="20">
        <f t="shared" si="39"/>
        <v>0.43157427937915743</v>
      </c>
      <c r="AN39" s="20">
        <f t="shared" si="40"/>
        <v>-6.5681444991789822E-2</v>
      </c>
      <c r="AO39" s="20">
        <f t="shared" si="41"/>
        <v>3.6510466475401127E-2</v>
      </c>
      <c r="AP39" s="20">
        <f t="shared" si="42"/>
        <v>0.16406590894923848</v>
      </c>
      <c r="AQ39" s="20">
        <f t="shared" si="43"/>
        <v>0.20496820820662692</v>
      </c>
      <c r="AR39" s="20">
        <f t="shared" si="44"/>
        <v>0.11546101891751474</v>
      </c>
      <c r="AS39" s="20">
        <f t="shared" si="45"/>
        <v>0.11836689897382428</v>
      </c>
      <c r="AT39" s="37" t="s">
        <v>70</v>
      </c>
    </row>
    <row r="40" spans="1:46" s="13" customFormat="1" x14ac:dyDescent="0.3">
      <c r="A40" s="37" t="s">
        <v>19</v>
      </c>
      <c r="B40" s="38">
        <v>5775</v>
      </c>
      <c r="C40" s="38">
        <v>7335</v>
      </c>
      <c r="D40" s="38">
        <v>9343</v>
      </c>
      <c r="E40" s="38">
        <v>15627</v>
      </c>
      <c r="F40" s="38">
        <v>27219</v>
      </c>
      <c r="G40" s="38">
        <v>38379</v>
      </c>
      <c r="H40" s="38">
        <v>46206</v>
      </c>
      <c r="I40" s="38">
        <v>49542</v>
      </c>
      <c r="J40" s="38">
        <v>36270</v>
      </c>
      <c r="K40" s="38">
        <v>20278</v>
      </c>
      <c r="L40" s="38">
        <v>10764</v>
      </c>
      <c r="M40" s="38">
        <v>11393</v>
      </c>
      <c r="N40" s="38">
        <v>11552</v>
      </c>
      <c r="O40" s="38">
        <v>14173</v>
      </c>
      <c r="P40" s="38">
        <v>20000</v>
      </c>
      <c r="Q40" s="38">
        <v>29127</v>
      </c>
      <c r="R40" s="38">
        <v>45864</v>
      </c>
      <c r="S40" s="38">
        <v>54770</v>
      </c>
      <c r="T40" s="38">
        <v>51989</v>
      </c>
      <c r="U40" s="38">
        <v>31464</v>
      </c>
      <c r="V40" s="38">
        <v>23054</v>
      </c>
      <c r="W40" s="38">
        <v>9443</v>
      </c>
      <c r="X40" s="17">
        <f t="shared" si="46"/>
        <v>5618</v>
      </c>
      <c r="Y40" s="17">
        <f t="shared" si="26"/>
        <v>4217</v>
      </c>
      <c r="Z40" s="17">
        <f t="shared" si="27"/>
        <v>4830</v>
      </c>
      <c r="AA40" s="17">
        <f t="shared" si="28"/>
        <v>4373</v>
      </c>
      <c r="AB40" s="17">
        <f t="shared" si="29"/>
        <v>1908</v>
      </c>
      <c r="AC40" s="17">
        <f t="shared" si="30"/>
        <v>7485</v>
      </c>
      <c r="AD40" s="17">
        <f t="shared" si="31"/>
        <v>8564</v>
      </c>
      <c r="AE40" s="17">
        <f t="shared" si="32"/>
        <v>2447</v>
      </c>
      <c r="AF40" s="17">
        <f t="shared" si="33"/>
        <v>-4806</v>
      </c>
      <c r="AG40" s="17">
        <f t="shared" si="34"/>
        <v>2776</v>
      </c>
      <c r="AH40" s="17">
        <f t="shared" si="35"/>
        <v>-1321</v>
      </c>
      <c r="AI40" s="20">
        <f t="shared" si="47"/>
        <v>0.9728138528138528</v>
      </c>
      <c r="AJ40" s="20">
        <f t="shared" si="36"/>
        <v>0.57491479209270624</v>
      </c>
      <c r="AK40" s="20">
        <f t="shared" si="37"/>
        <v>0.51696457240714977</v>
      </c>
      <c r="AL40" s="20">
        <f t="shared" si="38"/>
        <v>0.279836180968836</v>
      </c>
      <c r="AM40" s="20">
        <f t="shared" si="39"/>
        <v>7.0098093243690068E-2</v>
      </c>
      <c r="AN40" s="20">
        <f t="shared" si="40"/>
        <v>0.19502853122801533</v>
      </c>
      <c r="AO40" s="20">
        <f t="shared" si="41"/>
        <v>0.18534389473228585</v>
      </c>
      <c r="AP40" s="20">
        <f t="shared" si="42"/>
        <v>4.9392434701869124E-2</v>
      </c>
      <c r="AQ40" s="20">
        <f t="shared" si="43"/>
        <v>-0.1325062034739454</v>
      </c>
      <c r="AR40" s="20">
        <f t="shared" si="44"/>
        <v>0.13689712989446692</v>
      </c>
      <c r="AS40" s="20">
        <f t="shared" si="45"/>
        <v>-0.1227238944630249</v>
      </c>
      <c r="AT40" s="37" t="s">
        <v>65</v>
      </c>
    </row>
    <row r="41" spans="1:46" s="13" customFormat="1" x14ac:dyDescent="0.3">
      <c r="A41" s="37" t="s">
        <v>17</v>
      </c>
      <c r="B41" s="38">
        <v>13916</v>
      </c>
      <c r="C41" s="38">
        <v>16241</v>
      </c>
      <c r="D41" s="38">
        <v>20980</v>
      </c>
      <c r="E41" s="38">
        <v>20417</v>
      </c>
      <c r="F41" s="38">
        <v>19234</v>
      </c>
      <c r="G41" s="38">
        <v>20093</v>
      </c>
      <c r="H41" s="38">
        <v>24813</v>
      </c>
      <c r="I41" s="38">
        <v>27723</v>
      </c>
      <c r="J41" s="38">
        <v>19379</v>
      </c>
      <c r="K41" s="38">
        <v>21795</v>
      </c>
      <c r="L41" s="38">
        <v>19029</v>
      </c>
      <c r="M41" s="38">
        <v>16084</v>
      </c>
      <c r="N41" s="38">
        <v>17455</v>
      </c>
      <c r="O41" s="38">
        <v>21629</v>
      </c>
      <c r="P41" s="38">
        <v>21471</v>
      </c>
      <c r="Q41" s="38">
        <v>23984</v>
      </c>
      <c r="R41" s="38">
        <v>26278</v>
      </c>
      <c r="S41" s="38">
        <v>29836</v>
      </c>
      <c r="T41" s="38">
        <v>31740</v>
      </c>
      <c r="U41" s="38">
        <v>20454</v>
      </c>
      <c r="V41" s="38">
        <v>23504</v>
      </c>
      <c r="W41" s="38">
        <v>23183</v>
      </c>
      <c r="X41" s="17">
        <f t="shared" si="46"/>
        <v>2168</v>
      </c>
      <c r="Y41" s="17">
        <f t="shared" si="26"/>
        <v>1214</v>
      </c>
      <c r="Z41" s="17">
        <f t="shared" si="27"/>
        <v>649</v>
      </c>
      <c r="AA41" s="17">
        <f t="shared" si="28"/>
        <v>1054</v>
      </c>
      <c r="AB41" s="17">
        <f t="shared" si="29"/>
        <v>4750</v>
      </c>
      <c r="AC41" s="17">
        <f t="shared" si="30"/>
        <v>6185</v>
      </c>
      <c r="AD41" s="17">
        <f t="shared" si="31"/>
        <v>5023</v>
      </c>
      <c r="AE41" s="17">
        <f t="shared" si="32"/>
        <v>4017</v>
      </c>
      <c r="AF41" s="17">
        <f t="shared" si="33"/>
        <v>1075</v>
      </c>
      <c r="AG41" s="17">
        <f t="shared" si="34"/>
        <v>1709</v>
      </c>
      <c r="AH41" s="17">
        <f t="shared" si="35"/>
        <v>4154</v>
      </c>
      <c r="AI41" s="20">
        <f t="shared" si="47"/>
        <v>0.15579189422247772</v>
      </c>
      <c r="AJ41" s="20">
        <f t="shared" si="36"/>
        <v>7.4749091804691831E-2</v>
      </c>
      <c r="AK41" s="20">
        <f t="shared" si="37"/>
        <v>3.0934223069590087E-2</v>
      </c>
      <c r="AL41" s="20">
        <f t="shared" si="38"/>
        <v>5.1623646960865945E-2</v>
      </c>
      <c r="AM41" s="20">
        <f t="shared" si="39"/>
        <v>0.246958510970157</v>
      </c>
      <c r="AN41" s="20">
        <f t="shared" si="40"/>
        <v>0.30781864330861491</v>
      </c>
      <c r="AO41" s="20">
        <f t="shared" si="41"/>
        <v>0.20243420787490429</v>
      </c>
      <c r="AP41" s="20">
        <f t="shared" si="42"/>
        <v>0.14489773834000649</v>
      </c>
      <c r="AQ41" s="20">
        <f t="shared" si="43"/>
        <v>5.5472418597450848E-2</v>
      </c>
      <c r="AR41" s="20">
        <f t="shared" si="44"/>
        <v>7.8412479926588674E-2</v>
      </c>
      <c r="AS41" s="20">
        <f t="shared" si="45"/>
        <v>0.21829838667297283</v>
      </c>
      <c r="AT41" s="37" t="s">
        <v>60</v>
      </c>
    </row>
    <row r="42" spans="1:46" s="13" customFormat="1" x14ac:dyDescent="0.3">
      <c r="A42" s="37" t="s">
        <v>18</v>
      </c>
      <c r="B42" s="38">
        <v>7277</v>
      </c>
      <c r="C42" s="38">
        <v>8703</v>
      </c>
      <c r="D42" s="38">
        <v>9717</v>
      </c>
      <c r="E42" s="38">
        <v>10836</v>
      </c>
      <c r="F42" s="38">
        <v>17593</v>
      </c>
      <c r="G42" s="38">
        <v>11933</v>
      </c>
      <c r="H42" s="38">
        <v>16947</v>
      </c>
      <c r="I42" s="38">
        <v>16891</v>
      </c>
      <c r="J42" s="38">
        <v>15324</v>
      </c>
      <c r="K42" s="38">
        <v>12221</v>
      </c>
      <c r="L42" s="38">
        <v>11311</v>
      </c>
      <c r="M42" s="38">
        <v>8439</v>
      </c>
      <c r="N42" s="38">
        <v>7237</v>
      </c>
      <c r="O42" s="38">
        <v>9774</v>
      </c>
      <c r="P42" s="38">
        <v>12263</v>
      </c>
      <c r="Q42" s="38">
        <v>18147</v>
      </c>
      <c r="R42" s="38">
        <v>13328</v>
      </c>
      <c r="S42" s="38">
        <v>23037</v>
      </c>
      <c r="T42" s="38">
        <v>19646</v>
      </c>
      <c r="U42" s="38">
        <v>16823</v>
      </c>
      <c r="V42" s="38">
        <v>12971</v>
      </c>
      <c r="W42" s="38">
        <v>11452</v>
      </c>
      <c r="X42" s="17">
        <f t="shared" si="46"/>
        <v>1162</v>
      </c>
      <c r="Y42" s="17">
        <f t="shared" si="26"/>
        <v>-1466</v>
      </c>
      <c r="Z42" s="17">
        <f t="shared" si="27"/>
        <v>57</v>
      </c>
      <c r="AA42" s="17">
        <f t="shared" si="28"/>
        <v>1427</v>
      </c>
      <c r="AB42" s="17">
        <f t="shared" si="29"/>
        <v>554</v>
      </c>
      <c r="AC42" s="17">
        <f t="shared" si="30"/>
        <v>1395</v>
      </c>
      <c r="AD42" s="17">
        <f t="shared" si="31"/>
        <v>6090</v>
      </c>
      <c r="AE42" s="17">
        <f t="shared" si="32"/>
        <v>2755</v>
      </c>
      <c r="AF42" s="17">
        <f t="shared" si="33"/>
        <v>1499</v>
      </c>
      <c r="AG42" s="17">
        <f t="shared" si="34"/>
        <v>750</v>
      </c>
      <c r="AH42" s="17">
        <f t="shared" si="35"/>
        <v>141</v>
      </c>
      <c r="AI42" s="20">
        <f t="shared" si="47"/>
        <v>0.15968118730245981</v>
      </c>
      <c r="AJ42" s="20">
        <f t="shared" si="36"/>
        <v>-0.16844766172584166</v>
      </c>
      <c r="AK42" s="20">
        <f t="shared" si="37"/>
        <v>5.8660080271688789E-3</v>
      </c>
      <c r="AL42" s="20">
        <f t="shared" si="38"/>
        <v>0.13169066076042821</v>
      </c>
      <c r="AM42" s="20">
        <f t="shared" si="39"/>
        <v>3.1489797078383445E-2</v>
      </c>
      <c r="AN42" s="20">
        <f t="shared" si="40"/>
        <v>0.11690270677951899</v>
      </c>
      <c r="AO42" s="20">
        <f t="shared" si="41"/>
        <v>0.3593556381660471</v>
      </c>
      <c r="AP42" s="20">
        <f t="shared" si="42"/>
        <v>0.16310461192350956</v>
      </c>
      <c r="AQ42" s="20">
        <f t="shared" si="43"/>
        <v>9.7820412424954317E-2</v>
      </c>
      <c r="AR42" s="20">
        <f t="shared" si="44"/>
        <v>6.1369773340970463E-2</v>
      </c>
      <c r="AS42" s="20">
        <f t="shared" si="45"/>
        <v>1.2465741313765362E-2</v>
      </c>
      <c r="AT42" s="37" t="s">
        <v>64</v>
      </c>
    </row>
    <row r="43" spans="1:46" s="13" customFormat="1" x14ac:dyDescent="0.3">
      <c r="A43" s="37" t="s">
        <v>50</v>
      </c>
      <c r="B43" s="38">
        <v>6210</v>
      </c>
      <c r="C43" s="38">
        <v>7959</v>
      </c>
      <c r="D43" s="38">
        <v>8139</v>
      </c>
      <c r="E43" s="38">
        <v>11998</v>
      </c>
      <c r="F43" s="38">
        <v>13086</v>
      </c>
      <c r="G43" s="38">
        <v>15106</v>
      </c>
      <c r="H43" s="38">
        <v>17235</v>
      </c>
      <c r="I43" s="38">
        <v>16867</v>
      </c>
      <c r="J43" s="38">
        <v>14380</v>
      </c>
      <c r="K43" s="38">
        <v>9421</v>
      </c>
      <c r="L43" s="38">
        <v>9907</v>
      </c>
      <c r="M43" s="38">
        <v>8974</v>
      </c>
      <c r="N43" s="38">
        <v>9657</v>
      </c>
      <c r="O43" s="38">
        <v>10680</v>
      </c>
      <c r="P43" s="38">
        <v>10941</v>
      </c>
      <c r="Q43" s="38">
        <v>15460</v>
      </c>
      <c r="R43" s="38">
        <v>18747</v>
      </c>
      <c r="S43" s="38">
        <v>19038</v>
      </c>
      <c r="T43" s="38">
        <v>17662</v>
      </c>
      <c r="U43" s="38">
        <v>15803</v>
      </c>
      <c r="V43" s="38">
        <v>11019</v>
      </c>
      <c r="W43" s="38">
        <v>10191</v>
      </c>
      <c r="X43" s="17">
        <f t="shared" si="46"/>
        <v>2764</v>
      </c>
      <c r="Y43" s="17">
        <f t="shared" si="26"/>
        <v>1698</v>
      </c>
      <c r="Z43" s="17">
        <f t="shared" si="27"/>
        <v>2541</v>
      </c>
      <c r="AA43" s="17">
        <f t="shared" si="28"/>
        <v>-1057</v>
      </c>
      <c r="AB43" s="17">
        <f t="shared" si="29"/>
        <v>2374</v>
      </c>
      <c r="AC43" s="17">
        <f t="shared" si="30"/>
        <v>3641</v>
      </c>
      <c r="AD43" s="17">
        <f t="shared" si="31"/>
        <v>1803</v>
      </c>
      <c r="AE43" s="17">
        <f t="shared" si="32"/>
        <v>795</v>
      </c>
      <c r="AF43" s="17">
        <f t="shared" si="33"/>
        <v>1423</v>
      </c>
      <c r="AG43" s="17">
        <f t="shared" si="34"/>
        <v>1598</v>
      </c>
      <c r="AH43" s="17">
        <f t="shared" si="35"/>
        <v>284</v>
      </c>
      <c r="AI43" s="20">
        <f t="shared" si="47"/>
        <v>0.44508856682769726</v>
      </c>
      <c r="AJ43" s="20">
        <f t="shared" si="36"/>
        <v>0.21334338484734264</v>
      </c>
      <c r="AK43" s="20">
        <f t="shared" si="37"/>
        <v>0.3122005160339108</v>
      </c>
      <c r="AL43" s="20">
        <f t="shared" si="38"/>
        <v>-8.8098016336056004E-2</v>
      </c>
      <c r="AM43" s="20">
        <f t="shared" si="39"/>
        <v>0.1814152529420755</v>
      </c>
      <c r="AN43" s="20">
        <f t="shared" si="40"/>
        <v>0.24103005428306634</v>
      </c>
      <c r="AO43" s="20">
        <f t="shared" si="41"/>
        <v>0.10461270670147954</v>
      </c>
      <c r="AP43" s="20">
        <f t="shared" si="42"/>
        <v>4.7133455860556117E-2</v>
      </c>
      <c r="AQ43" s="20">
        <f t="shared" si="43"/>
        <v>9.8956884561891514E-2</v>
      </c>
      <c r="AR43" s="20">
        <f t="shared" si="44"/>
        <v>0.16962105933552701</v>
      </c>
      <c r="AS43" s="20">
        <f t="shared" si="45"/>
        <v>2.8666599374179872E-2</v>
      </c>
      <c r="AT43" s="37" t="s">
        <v>67</v>
      </c>
    </row>
    <row r="44" spans="1:46" s="13" customFormat="1" x14ac:dyDescent="0.3">
      <c r="A44" s="37" t="s">
        <v>40</v>
      </c>
      <c r="B44" s="38">
        <v>4846</v>
      </c>
      <c r="C44" s="38">
        <v>5857</v>
      </c>
      <c r="D44" s="38">
        <v>5872</v>
      </c>
      <c r="E44" s="38">
        <v>8411</v>
      </c>
      <c r="F44" s="38">
        <v>10714</v>
      </c>
      <c r="G44" s="38">
        <v>11883</v>
      </c>
      <c r="H44" s="38">
        <v>11558</v>
      </c>
      <c r="I44" s="38">
        <v>12565</v>
      </c>
      <c r="J44" s="38">
        <v>9289</v>
      </c>
      <c r="K44" s="38">
        <v>8985</v>
      </c>
      <c r="L44" s="38">
        <v>7410</v>
      </c>
      <c r="M44" s="38">
        <v>6613</v>
      </c>
      <c r="N44" s="38">
        <v>6214</v>
      </c>
      <c r="O44" s="38">
        <v>7552</v>
      </c>
      <c r="P44" s="38">
        <v>10131</v>
      </c>
      <c r="Q44" s="38">
        <v>12889</v>
      </c>
      <c r="R44" s="38">
        <v>16571</v>
      </c>
      <c r="S44" s="38">
        <v>15176</v>
      </c>
      <c r="T44" s="38">
        <v>16915</v>
      </c>
      <c r="U44" s="38">
        <v>11380</v>
      </c>
      <c r="V44" s="38">
        <v>11329</v>
      </c>
      <c r="W44" s="38">
        <v>8672</v>
      </c>
      <c r="X44" s="17">
        <f t="shared" si="46"/>
        <v>1767</v>
      </c>
      <c r="Y44" s="17">
        <f t="shared" si="26"/>
        <v>357</v>
      </c>
      <c r="Z44" s="17">
        <f t="shared" si="27"/>
        <v>1680</v>
      </c>
      <c r="AA44" s="17">
        <f t="shared" si="28"/>
        <v>1720</v>
      </c>
      <c r="AB44" s="17">
        <f t="shared" si="29"/>
        <v>2175</v>
      </c>
      <c r="AC44" s="17">
        <f t="shared" si="30"/>
        <v>4688</v>
      </c>
      <c r="AD44" s="17">
        <f t="shared" si="31"/>
        <v>3618</v>
      </c>
      <c r="AE44" s="17">
        <f t="shared" si="32"/>
        <v>4350</v>
      </c>
      <c r="AF44" s="17">
        <f t="shared" si="33"/>
        <v>2091</v>
      </c>
      <c r="AG44" s="17">
        <f t="shared" si="34"/>
        <v>2344</v>
      </c>
      <c r="AH44" s="17">
        <f t="shared" si="35"/>
        <v>1262</v>
      </c>
      <c r="AI44" s="20">
        <f t="shared" si="47"/>
        <v>0.3646306231943871</v>
      </c>
      <c r="AJ44" s="20">
        <f t="shared" si="36"/>
        <v>6.0952706163564963E-2</v>
      </c>
      <c r="AK44" s="20">
        <f t="shared" si="37"/>
        <v>0.28610354223433243</v>
      </c>
      <c r="AL44" s="20">
        <f t="shared" si="38"/>
        <v>0.2044941148496017</v>
      </c>
      <c r="AM44" s="20">
        <f t="shared" si="39"/>
        <v>0.20300541347769274</v>
      </c>
      <c r="AN44" s="20">
        <f t="shared" si="40"/>
        <v>0.39451317007489689</v>
      </c>
      <c r="AO44" s="20">
        <f t="shared" si="41"/>
        <v>0.31302993597508222</v>
      </c>
      <c r="AP44" s="20">
        <f t="shared" si="42"/>
        <v>0.34619976124154395</v>
      </c>
      <c r="AQ44" s="20">
        <f t="shared" si="43"/>
        <v>0.22510496285929593</v>
      </c>
      <c r="AR44" s="20">
        <f t="shared" si="44"/>
        <v>0.26087924318308292</v>
      </c>
      <c r="AS44" s="20">
        <f t="shared" si="45"/>
        <v>0.17031039136302295</v>
      </c>
      <c r="AT44" s="37" t="s">
        <v>59</v>
      </c>
    </row>
    <row r="45" spans="1:46" s="13" customFormat="1" x14ac:dyDescent="0.3">
      <c r="A45" s="37" t="s">
        <v>54</v>
      </c>
      <c r="B45" s="38">
        <v>8115</v>
      </c>
      <c r="C45" s="38">
        <v>8766</v>
      </c>
      <c r="D45" s="38">
        <v>6521</v>
      </c>
      <c r="E45" s="38">
        <v>4219</v>
      </c>
      <c r="F45" s="38">
        <v>11313</v>
      </c>
      <c r="G45" s="38">
        <v>19689</v>
      </c>
      <c r="H45" s="38">
        <v>14666</v>
      </c>
      <c r="I45" s="38">
        <v>10678</v>
      </c>
      <c r="J45" s="38">
        <v>10740</v>
      </c>
      <c r="K45" s="38">
        <v>5503</v>
      </c>
      <c r="L45" s="38">
        <v>3971</v>
      </c>
      <c r="M45" s="38">
        <v>3232</v>
      </c>
      <c r="N45" s="38">
        <v>3973</v>
      </c>
      <c r="O45" s="38">
        <v>5114</v>
      </c>
      <c r="P45" s="38">
        <v>5227</v>
      </c>
      <c r="Q45" s="38">
        <v>10647</v>
      </c>
      <c r="R45" s="38">
        <v>15216</v>
      </c>
      <c r="S45" s="38">
        <v>22807</v>
      </c>
      <c r="T45" s="38">
        <v>12946</v>
      </c>
      <c r="U45" s="38">
        <v>11942</v>
      </c>
      <c r="V45" s="38">
        <v>7886</v>
      </c>
      <c r="W45" s="38">
        <v>4655</v>
      </c>
      <c r="X45" s="17">
        <f t="shared" si="46"/>
        <v>-4883</v>
      </c>
      <c r="Y45" s="17">
        <f t="shared" si="26"/>
        <v>-4793</v>
      </c>
      <c r="Z45" s="17">
        <f t="shared" si="27"/>
        <v>-1407</v>
      </c>
      <c r="AA45" s="17">
        <f t="shared" si="28"/>
        <v>1008</v>
      </c>
      <c r="AB45" s="17">
        <f t="shared" si="29"/>
        <v>-666</v>
      </c>
      <c r="AC45" s="17">
        <f t="shared" si="30"/>
        <v>-4473</v>
      </c>
      <c r="AD45" s="17">
        <f t="shared" si="31"/>
        <v>8141</v>
      </c>
      <c r="AE45" s="17">
        <f t="shared" si="32"/>
        <v>2268</v>
      </c>
      <c r="AF45" s="17">
        <f t="shared" si="33"/>
        <v>1202</v>
      </c>
      <c r="AG45" s="17">
        <f t="shared" si="34"/>
        <v>2383</v>
      </c>
      <c r="AH45" s="17">
        <f t="shared" si="35"/>
        <v>684</v>
      </c>
      <c r="AI45" s="20">
        <f t="shared" si="47"/>
        <v>-0.60172520024645715</v>
      </c>
      <c r="AJ45" s="20">
        <f t="shared" si="36"/>
        <v>-0.54677161761350668</v>
      </c>
      <c r="AK45" s="20">
        <f t="shared" si="37"/>
        <v>-0.21576445330470786</v>
      </c>
      <c r="AL45" s="20">
        <f t="shared" si="38"/>
        <v>0.23891917515999053</v>
      </c>
      <c r="AM45" s="20">
        <f t="shared" si="39"/>
        <v>-5.88703261734288E-2</v>
      </c>
      <c r="AN45" s="20">
        <f t="shared" si="40"/>
        <v>-0.22718269084260248</v>
      </c>
      <c r="AO45" s="20">
        <f t="shared" si="41"/>
        <v>0.55509341333696982</v>
      </c>
      <c r="AP45" s="20">
        <f t="shared" si="42"/>
        <v>0.21239932571642631</v>
      </c>
      <c r="AQ45" s="20">
        <f t="shared" si="43"/>
        <v>0.11191806331471137</v>
      </c>
      <c r="AR45" s="20">
        <f t="shared" si="44"/>
        <v>0.43303652553152827</v>
      </c>
      <c r="AS45" s="20">
        <f t="shared" si="45"/>
        <v>0.17224880382775121</v>
      </c>
      <c r="AT45" s="37" t="s">
        <v>54</v>
      </c>
    </row>
    <row r="46" spans="1:46" s="13" customFormat="1" x14ac:dyDescent="0.3">
      <c r="A46" s="37" t="s">
        <v>43</v>
      </c>
      <c r="B46" s="38">
        <v>2338</v>
      </c>
      <c r="C46" s="38">
        <v>2540</v>
      </c>
      <c r="D46" s="38">
        <v>3040</v>
      </c>
      <c r="E46" s="38">
        <v>4846</v>
      </c>
      <c r="F46" s="38">
        <v>7975</v>
      </c>
      <c r="G46" s="38">
        <v>16143</v>
      </c>
      <c r="H46" s="38">
        <v>13971</v>
      </c>
      <c r="I46" s="38">
        <v>13758</v>
      </c>
      <c r="J46" s="38">
        <v>9227</v>
      </c>
      <c r="K46" s="38">
        <v>3444</v>
      </c>
      <c r="L46" s="38">
        <v>2914</v>
      </c>
      <c r="M46" s="38">
        <v>2692</v>
      </c>
      <c r="N46" s="38">
        <v>2793</v>
      </c>
      <c r="O46" s="38">
        <v>3328</v>
      </c>
      <c r="P46" s="38">
        <v>4631</v>
      </c>
      <c r="Q46" s="38">
        <v>10017</v>
      </c>
      <c r="R46" s="38">
        <v>15382</v>
      </c>
      <c r="S46" s="38">
        <v>10708</v>
      </c>
      <c r="T46" s="38">
        <v>14560</v>
      </c>
      <c r="U46" s="38">
        <v>10665</v>
      </c>
      <c r="V46" s="38">
        <v>5844</v>
      </c>
      <c r="W46" s="38">
        <v>3794</v>
      </c>
      <c r="X46" s="17">
        <f t="shared" si="46"/>
        <v>354</v>
      </c>
      <c r="Y46" s="17">
        <f t="shared" si="26"/>
        <v>253</v>
      </c>
      <c r="Z46" s="17">
        <f t="shared" si="27"/>
        <v>288</v>
      </c>
      <c r="AA46" s="17">
        <f t="shared" si="28"/>
        <v>-215</v>
      </c>
      <c r="AB46" s="17">
        <f t="shared" si="29"/>
        <v>2042</v>
      </c>
      <c r="AC46" s="17">
        <f t="shared" si="30"/>
        <v>-761</v>
      </c>
      <c r="AD46" s="17">
        <f t="shared" si="31"/>
        <v>-3263</v>
      </c>
      <c r="AE46" s="17">
        <f t="shared" si="32"/>
        <v>802</v>
      </c>
      <c r="AF46" s="17">
        <f t="shared" si="33"/>
        <v>1438</v>
      </c>
      <c r="AG46" s="17">
        <f t="shared" si="34"/>
        <v>2400</v>
      </c>
      <c r="AH46" s="17">
        <f t="shared" si="35"/>
        <v>880</v>
      </c>
      <c r="AI46" s="20">
        <f t="shared" si="47"/>
        <v>0.15141146278870829</v>
      </c>
      <c r="AJ46" s="20">
        <f t="shared" si="36"/>
        <v>9.960629921259842E-2</v>
      </c>
      <c r="AK46" s="20">
        <f t="shared" si="37"/>
        <v>9.4736842105263161E-2</v>
      </c>
      <c r="AL46" s="20">
        <f t="shared" si="38"/>
        <v>-4.436648782501032E-2</v>
      </c>
      <c r="AM46" s="20">
        <f t="shared" si="39"/>
        <v>0.25605015673981191</v>
      </c>
      <c r="AN46" s="20">
        <f t="shared" si="40"/>
        <v>-4.7141175741807595E-2</v>
      </c>
      <c r="AO46" s="20">
        <f t="shared" si="41"/>
        <v>-0.2335552215303128</v>
      </c>
      <c r="AP46" s="20">
        <f t="shared" si="42"/>
        <v>5.8293356592527983E-2</v>
      </c>
      <c r="AQ46" s="20">
        <f t="shared" si="43"/>
        <v>0.15584697084642896</v>
      </c>
      <c r="AR46" s="20">
        <f t="shared" si="44"/>
        <v>0.69686411149825789</v>
      </c>
      <c r="AS46" s="20">
        <f t="shared" si="45"/>
        <v>0.30199039121482496</v>
      </c>
      <c r="AT46" s="37" t="s">
        <v>63</v>
      </c>
    </row>
    <row r="47" spans="1:46" s="13" customFormat="1" x14ac:dyDescent="0.3">
      <c r="A47" s="37" t="s">
        <v>47</v>
      </c>
      <c r="B47" s="38">
        <v>1740</v>
      </c>
      <c r="C47" s="38">
        <v>1950</v>
      </c>
      <c r="D47" s="38">
        <v>3640</v>
      </c>
      <c r="E47" s="38">
        <v>4778</v>
      </c>
      <c r="F47" s="38">
        <v>4565</v>
      </c>
      <c r="G47" s="38">
        <v>10780</v>
      </c>
      <c r="H47" s="38">
        <v>16112</v>
      </c>
      <c r="I47" s="38">
        <v>28272</v>
      </c>
      <c r="J47" s="38">
        <v>9336</v>
      </c>
      <c r="K47" s="38">
        <v>4754</v>
      </c>
      <c r="L47" s="38">
        <v>2313</v>
      </c>
      <c r="M47" s="38">
        <v>1900</v>
      </c>
      <c r="N47" s="38">
        <v>1704</v>
      </c>
      <c r="O47" s="38">
        <v>2222</v>
      </c>
      <c r="P47" s="38">
        <v>4760</v>
      </c>
      <c r="Q47" s="38">
        <v>5356</v>
      </c>
      <c r="R47" s="38">
        <v>9859</v>
      </c>
      <c r="S47" s="38">
        <v>14125</v>
      </c>
      <c r="T47" s="38">
        <v>23676</v>
      </c>
      <c r="U47" s="38">
        <v>9958</v>
      </c>
      <c r="V47" s="38">
        <v>5085</v>
      </c>
      <c r="W47" s="38">
        <v>3096</v>
      </c>
      <c r="X47" s="17">
        <f t="shared" si="46"/>
        <v>160</v>
      </c>
      <c r="Y47" s="17">
        <f t="shared" si="26"/>
        <v>-246</v>
      </c>
      <c r="Z47" s="17">
        <f t="shared" si="27"/>
        <v>-1418</v>
      </c>
      <c r="AA47" s="17">
        <f t="shared" si="28"/>
        <v>-18</v>
      </c>
      <c r="AB47" s="17">
        <f t="shared" si="29"/>
        <v>791</v>
      </c>
      <c r="AC47" s="17">
        <f t="shared" si="30"/>
        <v>-921</v>
      </c>
      <c r="AD47" s="17">
        <f t="shared" si="31"/>
        <v>-1987</v>
      </c>
      <c r="AE47" s="17">
        <f t="shared" si="32"/>
        <v>-4596</v>
      </c>
      <c r="AF47" s="17">
        <f t="shared" si="33"/>
        <v>622</v>
      </c>
      <c r="AG47" s="17">
        <f t="shared" si="34"/>
        <v>331</v>
      </c>
      <c r="AH47" s="17">
        <f t="shared" si="35"/>
        <v>783</v>
      </c>
      <c r="AI47" s="20">
        <f t="shared" si="47"/>
        <v>9.1954022988505746E-2</v>
      </c>
      <c r="AJ47" s="20">
        <f t="shared" si="36"/>
        <v>-0.12615384615384614</v>
      </c>
      <c r="AK47" s="20">
        <f t="shared" si="37"/>
        <v>-0.38956043956043956</v>
      </c>
      <c r="AL47" s="20">
        <f t="shared" si="38"/>
        <v>-3.7672666387609877E-3</v>
      </c>
      <c r="AM47" s="20">
        <f t="shared" si="39"/>
        <v>0.1732749178532311</v>
      </c>
      <c r="AN47" s="20">
        <f t="shared" si="40"/>
        <v>-8.543599257884972E-2</v>
      </c>
      <c r="AO47" s="20">
        <f t="shared" si="41"/>
        <v>-0.12332423038728897</v>
      </c>
      <c r="AP47" s="20">
        <f t="shared" si="42"/>
        <v>-0.16256366723259763</v>
      </c>
      <c r="AQ47" s="20">
        <f t="shared" si="43"/>
        <v>6.6623821765209937E-2</v>
      </c>
      <c r="AR47" s="20">
        <f t="shared" si="44"/>
        <v>6.9625578460244003E-2</v>
      </c>
      <c r="AS47" s="20">
        <f t="shared" si="45"/>
        <v>0.33852140077821014</v>
      </c>
      <c r="AT47" s="37" t="s">
        <v>57</v>
      </c>
    </row>
    <row r="48" spans="1:46" s="13" customFormat="1" x14ac:dyDescent="0.3">
      <c r="A48" s="37" t="s">
        <v>45</v>
      </c>
      <c r="B48" s="38">
        <v>2370</v>
      </c>
      <c r="C48" s="38">
        <v>3130</v>
      </c>
      <c r="D48" s="38">
        <v>2802</v>
      </c>
      <c r="E48" s="38">
        <v>3844</v>
      </c>
      <c r="F48" s="38">
        <v>3598</v>
      </c>
      <c r="G48" s="38">
        <v>4372</v>
      </c>
      <c r="H48" s="38">
        <v>5496</v>
      </c>
      <c r="I48" s="38">
        <v>6980</v>
      </c>
      <c r="J48" s="38">
        <v>4971</v>
      </c>
      <c r="K48" s="38">
        <v>4238</v>
      </c>
      <c r="L48" s="38">
        <v>4913</v>
      </c>
      <c r="M48" s="38">
        <v>5060</v>
      </c>
      <c r="N48" s="38">
        <v>4001</v>
      </c>
      <c r="O48" s="38">
        <v>5649</v>
      </c>
      <c r="P48" s="38">
        <v>6910</v>
      </c>
      <c r="Q48" s="38">
        <v>8408</v>
      </c>
      <c r="R48" s="38">
        <v>7342</v>
      </c>
      <c r="S48" s="38">
        <v>7810</v>
      </c>
      <c r="T48" s="38">
        <v>9769</v>
      </c>
      <c r="U48" s="38">
        <v>6893</v>
      </c>
      <c r="V48" s="38">
        <v>7886</v>
      </c>
      <c r="W48" s="38">
        <v>7116</v>
      </c>
      <c r="X48" s="17">
        <f t="shared" si="46"/>
        <v>2690</v>
      </c>
      <c r="Y48" s="17">
        <f t="shared" si="26"/>
        <v>871</v>
      </c>
      <c r="Z48" s="17">
        <f t="shared" si="27"/>
        <v>2847</v>
      </c>
      <c r="AA48" s="17">
        <f t="shared" si="28"/>
        <v>3066</v>
      </c>
      <c r="AB48" s="17">
        <f t="shared" si="29"/>
        <v>4810</v>
      </c>
      <c r="AC48" s="17">
        <f t="shared" si="30"/>
        <v>2970</v>
      </c>
      <c r="AD48" s="17">
        <f t="shared" si="31"/>
        <v>2314</v>
      </c>
      <c r="AE48" s="17">
        <f t="shared" si="32"/>
        <v>2789</v>
      </c>
      <c r="AF48" s="17">
        <f t="shared" si="33"/>
        <v>1922</v>
      </c>
      <c r="AG48" s="17">
        <f t="shared" si="34"/>
        <v>3648</v>
      </c>
      <c r="AH48" s="17">
        <f t="shared" si="35"/>
        <v>2203</v>
      </c>
      <c r="AI48" s="20">
        <f t="shared" si="47"/>
        <v>1.1350210970464134</v>
      </c>
      <c r="AJ48" s="20">
        <f t="shared" si="36"/>
        <v>0.27827476038338655</v>
      </c>
      <c r="AK48" s="20">
        <f t="shared" si="37"/>
        <v>1.0160599571734474</v>
      </c>
      <c r="AL48" s="20">
        <f t="shared" si="38"/>
        <v>0.79760665972944844</v>
      </c>
      <c r="AM48" s="20">
        <f t="shared" si="39"/>
        <v>1.3368538076709282</v>
      </c>
      <c r="AN48" s="20">
        <f t="shared" si="40"/>
        <v>0.67932296431838979</v>
      </c>
      <c r="AO48" s="20">
        <f t="shared" si="41"/>
        <v>0.42103347889374088</v>
      </c>
      <c r="AP48" s="20">
        <f t="shared" si="42"/>
        <v>0.39957020057306591</v>
      </c>
      <c r="AQ48" s="20">
        <f t="shared" si="43"/>
        <v>0.38664252665459664</v>
      </c>
      <c r="AR48" s="20">
        <f t="shared" si="44"/>
        <v>0.8607833883907503</v>
      </c>
      <c r="AS48" s="20">
        <f t="shared" si="45"/>
        <v>0.44840219824954203</v>
      </c>
      <c r="AT48" s="37" t="s">
        <v>69</v>
      </c>
    </row>
    <row r="49" spans="1:46" s="13" customFormat="1" x14ac:dyDescent="0.3">
      <c r="A49" s="37" t="s">
        <v>39</v>
      </c>
      <c r="B49" s="38">
        <v>6231</v>
      </c>
      <c r="C49" s="38">
        <v>5717</v>
      </c>
      <c r="D49" s="38">
        <v>6848</v>
      </c>
      <c r="E49" s="38">
        <v>8531</v>
      </c>
      <c r="F49" s="38">
        <v>6429</v>
      </c>
      <c r="G49" s="38">
        <v>7949</v>
      </c>
      <c r="H49" s="38">
        <v>9824</v>
      </c>
      <c r="I49" s="38">
        <v>20981</v>
      </c>
      <c r="J49" s="38">
        <v>6044</v>
      </c>
      <c r="K49" s="38">
        <v>3997</v>
      </c>
      <c r="L49" s="38">
        <v>4778</v>
      </c>
      <c r="M49" s="38">
        <v>3448</v>
      </c>
      <c r="N49" s="38">
        <v>3330</v>
      </c>
      <c r="O49" s="38">
        <v>3622</v>
      </c>
      <c r="P49" s="38">
        <v>5583</v>
      </c>
      <c r="Q49" s="38">
        <v>5679</v>
      </c>
      <c r="R49" s="38">
        <v>7236</v>
      </c>
      <c r="S49" s="38">
        <v>9669</v>
      </c>
      <c r="T49" s="38">
        <v>22085</v>
      </c>
      <c r="U49" s="38">
        <v>6456</v>
      </c>
      <c r="V49" s="38">
        <v>5583</v>
      </c>
      <c r="W49" s="38">
        <v>3605</v>
      </c>
      <c r="X49" s="17">
        <f t="shared" si="46"/>
        <v>-2783</v>
      </c>
      <c r="Y49" s="17">
        <f t="shared" si="26"/>
        <v>-2387</v>
      </c>
      <c r="Z49" s="17">
        <f t="shared" si="27"/>
        <v>-3226</v>
      </c>
      <c r="AA49" s="17">
        <f t="shared" si="28"/>
        <v>-2948</v>
      </c>
      <c r="AB49" s="17">
        <f t="shared" si="29"/>
        <v>-750</v>
      </c>
      <c r="AC49" s="17">
        <f t="shared" si="30"/>
        <v>-713</v>
      </c>
      <c r="AD49" s="17">
        <f t="shared" si="31"/>
        <v>-155</v>
      </c>
      <c r="AE49" s="17">
        <f t="shared" si="32"/>
        <v>1104</v>
      </c>
      <c r="AF49" s="17">
        <f t="shared" si="33"/>
        <v>412</v>
      </c>
      <c r="AG49" s="17">
        <f t="shared" si="34"/>
        <v>1586</v>
      </c>
      <c r="AH49" s="17">
        <f t="shared" si="35"/>
        <v>-1173</v>
      </c>
      <c r="AI49" s="20">
        <f t="shared" si="47"/>
        <v>-0.44663777884769701</v>
      </c>
      <c r="AJ49" s="20">
        <f t="shared" si="36"/>
        <v>-0.41752667482945599</v>
      </c>
      <c r="AK49" s="20">
        <f t="shared" si="37"/>
        <v>-0.47108644859813081</v>
      </c>
      <c r="AL49" s="20">
        <f t="shared" si="38"/>
        <v>-0.34556323994842342</v>
      </c>
      <c r="AM49" s="20">
        <f t="shared" si="39"/>
        <v>-0.11665888940737285</v>
      </c>
      <c r="AN49" s="20">
        <f t="shared" si="40"/>
        <v>-8.9696817209711913E-2</v>
      </c>
      <c r="AO49" s="20">
        <f t="shared" si="41"/>
        <v>-1.5777687296416938E-2</v>
      </c>
      <c r="AP49" s="20">
        <f t="shared" si="42"/>
        <v>5.261903627091178E-2</v>
      </c>
      <c r="AQ49" s="20">
        <f t="shared" si="43"/>
        <v>6.8166776968894768E-2</v>
      </c>
      <c r="AR49" s="20">
        <f t="shared" si="44"/>
        <v>0.39679759819864896</v>
      </c>
      <c r="AS49" s="20">
        <f t="shared" si="45"/>
        <v>-0.24550020929259103</v>
      </c>
      <c r="AT49" s="37" t="s">
        <v>58</v>
      </c>
    </row>
    <row r="50" spans="1:46" s="13" customFormat="1" x14ac:dyDescent="0.3">
      <c r="A50" s="37" t="s">
        <v>41</v>
      </c>
      <c r="B50" s="38">
        <v>2898</v>
      </c>
      <c r="C50" s="38">
        <v>3626</v>
      </c>
      <c r="D50" s="38">
        <v>4845</v>
      </c>
      <c r="E50" s="38">
        <v>5367</v>
      </c>
      <c r="F50" s="38">
        <v>9244</v>
      </c>
      <c r="G50" s="38">
        <v>5754</v>
      </c>
      <c r="H50" s="38">
        <v>7275</v>
      </c>
      <c r="I50" s="38">
        <v>6410</v>
      </c>
      <c r="J50" s="38">
        <v>8167</v>
      </c>
      <c r="K50" s="38">
        <v>8058</v>
      </c>
      <c r="L50" s="38">
        <v>7713</v>
      </c>
      <c r="M50" s="38">
        <v>4567</v>
      </c>
      <c r="N50" s="38">
        <v>3337</v>
      </c>
      <c r="O50" s="38">
        <v>4685</v>
      </c>
      <c r="P50" s="38">
        <v>6655</v>
      </c>
      <c r="Q50" s="38">
        <v>7896</v>
      </c>
      <c r="R50" s="38">
        <v>6943</v>
      </c>
      <c r="S50" s="38">
        <v>8353</v>
      </c>
      <c r="T50" s="38">
        <v>7275</v>
      </c>
      <c r="U50" s="38">
        <v>8171</v>
      </c>
      <c r="V50" s="38">
        <v>7321</v>
      </c>
      <c r="W50" s="38">
        <v>8205</v>
      </c>
      <c r="X50" s="17">
        <f t="shared" si="46"/>
        <v>1669</v>
      </c>
      <c r="Y50" s="17">
        <f t="shared" si="26"/>
        <v>-289</v>
      </c>
      <c r="Z50" s="17">
        <f t="shared" si="27"/>
        <v>-160</v>
      </c>
      <c r="AA50" s="17">
        <f t="shared" si="28"/>
        <v>1288</v>
      </c>
      <c r="AB50" s="17">
        <f t="shared" si="29"/>
        <v>-1348</v>
      </c>
      <c r="AC50" s="17">
        <f t="shared" si="30"/>
        <v>1189</v>
      </c>
      <c r="AD50" s="17">
        <f t="shared" si="31"/>
        <v>1078</v>
      </c>
      <c r="AE50" s="17">
        <f t="shared" si="32"/>
        <v>865</v>
      </c>
      <c r="AF50" s="17">
        <f t="shared" si="33"/>
        <v>4</v>
      </c>
      <c r="AG50" s="17">
        <f t="shared" si="34"/>
        <v>-737</v>
      </c>
      <c r="AH50" s="17">
        <f t="shared" si="35"/>
        <v>492</v>
      </c>
      <c r="AI50" s="20">
        <f t="shared" si="47"/>
        <v>0.57591442374051072</v>
      </c>
      <c r="AJ50" s="20">
        <f t="shared" si="36"/>
        <v>-7.9702151130722557E-2</v>
      </c>
      <c r="AK50" s="20">
        <f t="shared" si="37"/>
        <v>-3.3023735810113516E-2</v>
      </c>
      <c r="AL50" s="20">
        <f t="shared" si="38"/>
        <v>0.23998509409353455</v>
      </c>
      <c r="AM50" s="20">
        <f t="shared" si="39"/>
        <v>-0.14582431847684985</v>
      </c>
      <c r="AN50" s="20">
        <f t="shared" si="40"/>
        <v>0.20663885992353145</v>
      </c>
      <c r="AO50" s="20">
        <f t="shared" si="41"/>
        <v>0.14817869415807561</v>
      </c>
      <c r="AP50" s="20">
        <f t="shared" si="42"/>
        <v>0.13494539781591264</v>
      </c>
      <c r="AQ50" s="20">
        <f t="shared" si="43"/>
        <v>4.8977592751316276E-4</v>
      </c>
      <c r="AR50" s="20">
        <f t="shared" si="44"/>
        <v>-9.1461901216182681E-2</v>
      </c>
      <c r="AS50" s="20">
        <f t="shared" si="45"/>
        <v>6.3788409179307656E-2</v>
      </c>
      <c r="AT50" s="37" t="s">
        <v>61</v>
      </c>
    </row>
    <row r="51" spans="1:46" s="13" customFormat="1" x14ac:dyDescent="0.3">
      <c r="A51" s="37" t="s">
        <v>42</v>
      </c>
      <c r="B51" s="38">
        <v>2343</v>
      </c>
      <c r="C51" s="38">
        <v>3000</v>
      </c>
      <c r="D51" s="38">
        <v>3293</v>
      </c>
      <c r="E51" s="38">
        <v>4869</v>
      </c>
      <c r="F51" s="38">
        <v>7710</v>
      </c>
      <c r="G51" s="38">
        <v>7793</v>
      </c>
      <c r="H51" s="38">
        <v>8127</v>
      </c>
      <c r="I51" s="38">
        <v>8178</v>
      </c>
      <c r="J51" s="38">
        <v>5229</v>
      </c>
      <c r="K51" s="38">
        <v>4112</v>
      </c>
      <c r="L51" s="38">
        <v>3862</v>
      </c>
      <c r="M51" s="38">
        <v>2761</v>
      </c>
      <c r="N51" s="38">
        <v>3201</v>
      </c>
      <c r="O51" s="38">
        <v>3792</v>
      </c>
      <c r="P51" s="38">
        <v>5873</v>
      </c>
      <c r="Q51" s="38">
        <v>8310</v>
      </c>
      <c r="R51" s="38">
        <v>9212</v>
      </c>
      <c r="S51" s="38">
        <v>10357</v>
      </c>
      <c r="T51" s="38">
        <v>9935</v>
      </c>
      <c r="U51" s="38">
        <v>5880</v>
      </c>
      <c r="V51" s="38">
        <v>3764</v>
      </c>
      <c r="W51" s="38">
        <v>3785</v>
      </c>
      <c r="X51" s="17">
        <f t="shared" si="46"/>
        <v>418</v>
      </c>
      <c r="Y51" s="17">
        <f t="shared" si="26"/>
        <v>201</v>
      </c>
      <c r="Z51" s="17">
        <f t="shared" si="27"/>
        <v>499</v>
      </c>
      <c r="AA51" s="17">
        <f t="shared" si="28"/>
        <v>1004</v>
      </c>
      <c r="AB51" s="17">
        <f t="shared" si="29"/>
        <v>600</v>
      </c>
      <c r="AC51" s="17">
        <f t="shared" si="30"/>
        <v>1419</v>
      </c>
      <c r="AD51" s="17">
        <f t="shared" si="31"/>
        <v>2230</v>
      </c>
      <c r="AE51" s="17">
        <f t="shared" si="32"/>
        <v>1757</v>
      </c>
      <c r="AF51" s="17">
        <f t="shared" si="33"/>
        <v>651</v>
      </c>
      <c r="AG51" s="17">
        <f t="shared" si="34"/>
        <v>-348</v>
      </c>
      <c r="AH51" s="17">
        <f t="shared" si="35"/>
        <v>-77</v>
      </c>
      <c r="AI51" s="20">
        <f t="shared" si="47"/>
        <v>0.17840375586854459</v>
      </c>
      <c r="AJ51" s="20">
        <f t="shared" si="36"/>
        <v>6.7000000000000004E-2</v>
      </c>
      <c r="AK51" s="20">
        <f t="shared" si="37"/>
        <v>0.15153355602793805</v>
      </c>
      <c r="AL51" s="20">
        <f t="shared" si="38"/>
        <v>0.20620250564797699</v>
      </c>
      <c r="AM51" s="20">
        <f t="shared" si="39"/>
        <v>7.7821011673151752E-2</v>
      </c>
      <c r="AN51" s="20">
        <f t="shared" si="40"/>
        <v>0.18208648787373283</v>
      </c>
      <c r="AO51" s="20">
        <f t="shared" si="41"/>
        <v>0.27439399532422787</v>
      </c>
      <c r="AP51" s="20">
        <f t="shared" si="42"/>
        <v>0.21484470530692101</v>
      </c>
      <c r="AQ51" s="20">
        <f t="shared" si="43"/>
        <v>0.12449799196787148</v>
      </c>
      <c r="AR51" s="20">
        <f t="shared" si="44"/>
        <v>-8.4630350194552534E-2</v>
      </c>
      <c r="AS51" s="20">
        <f t="shared" si="45"/>
        <v>-1.993785603314345E-2</v>
      </c>
      <c r="AT51" s="37" t="s">
        <v>62</v>
      </c>
    </row>
    <row r="52" spans="1:46" s="13" customFormat="1" x14ac:dyDescent="0.3">
      <c r="A52" s="37" t="s">
        <v>48</v>
      </c>
      <c r="B52" s="38">
        <v>1555</v>
      </c>
      <c r="C52" s="38">
        <v>1974</v>
      </c>
      <c r="D52" s="38">
        <v>2319</v>
      </c>
      <c r="E52" s="38">
        <v>2939</v>
      </c>
      <c r="F52" s="38">
        <v>5660</v>
      </c>
      <c r="G52" s="38">
        <v>6882</v>
      </c>
      <c r="H52" s="38">
        <v>8014</v>
      </c>
      <c r="I52" s="38">
        <v>8060</v>
      </c>
      <c r="J52" s="38">
        <v>5701</v>
      </c>
      <c r="K52" s="38">
        <v>3497</v>
      </c>
      <c r="L52" s="38">
        <v>3248</v>
      </c>
      <c r="M52" s="38">
        <v>2041</v>
      </c>
      <c r="N52" s="38">
        <v>2011</v>
      </c>
      <c r="O52" s="38">
        <v>2779</v>
      </c>
      <c r="P52" s="38">
        <v>3986</v>
      </c>
      <c r="Q52" s="38">
        <v>6028</v>
      </c>
      <c r="R52" s="38">
        <v>7323</v>
      </c>
      <c r="S52" s="38">
        <v>9170</v>
      </c>
      <c r="T52" s="38">
        <v>8850</v>
      </c>
      <c r="U52" s="38">
        <v>6061</v>
      </c>
      <c r="V52" s="38">
        <v>3676</v>
      </c>
      <c r="W52" s="38">
        <v>3891</v>
      </c>
      <c r="X52" s="17">
        <f t="shared" si="46"/>
        <v>486</v>
      </c>
      <c r="Y52" s="17">
        <f t="shared" si="26"/>
        <v>37</v>
      </c>
      <c r="Z52" s="17">
        <f t="shared" si="27"/>
        <v>460</v>
      </c>
      <c r="AA52" s="17">
        <f t="shared" si="28"/>
        <v>1047</v>
      </c>
      <c r="AB52" s="17">
        <f t="shared" si="29"/>
        <v>368</v>
      </c>
      <c r="AC52" s="17">
        <f t="shared" si="30"/>
        <v>441</v>
      </c>
      <c r="AD52" s="17">
        <f t="shared" si="31"/>
        <v>1156</v>
      </c>
      <c r="AE52" s="17">
        <f t="shared" si="32"/>
        <v>790</v>
      </c>
      <c r="AF52" s="17">
        <f t="shared" si="33"/>
        <v>360</v>
      </c>
      <c r="AG52" s="17">
        <f t="shared" si="34"/>
        <v>179</v>
      </c>
      <c r="AH52" s="17">
        <f t="shared" si="35"/>
        <v>643</v>
      </c>
      <c r="AI52" s="20">
        <f t="shared" si="47"/>
        <v>0.31254019292604501</v>
      </c>
      <c r="AJ52" s="20">
        <f t="shared" si="36"/>
        <v>1.8743667679837893E-2</v>
      </c>
      <c r="AK52" s="20">
        <f t="shared" si="37"/>
        <v>0.19836136265631737</v>
      </c>
      <c r="AL52" s="20">
        <f t="shared" si="38"/>
        <v>0.35624362027900647</v>
      </c>
      <c r="AM52" s="20">
        <f t="shared" si="39"/>
        <v>6.5017667844522967E-2</v>
      </c>
      <c r="AN52" s="20">
        <f t="shared" si="40"/>
        <v>6.4080209241499569E-2</v>
      </c>
      <c r="AO52" s="20">
        <f t="shared" si="41"/>
        <v>0.14424756675817318</v>
      </c>
      <c r="AP52" s="20">
        <f t="shared" si="42"/>
        <v>9.8014888337468978E-2</v>
      </c>
      <c r="AQ52" s="20">
        <f t="shared" si="43"/>
        <v>6.3146816348009116E-2</v>
      </c>
      <c r="AR52" s="20">
        <f t="shared" si="44"/>
        <v>5.1186731484129257E-2</v>
      </c>
      <c r="AS52" s="20">
        <f t="shared" si="45"/>
        <v>0.1979679802955665</v>
      </c>
      <c r="AT52" s="37" t="s">
        <v>48</v>
      </c>
    </row>
    <row r="53" spans="1:46" s="13" customFormat="1" x14ac:dyDescent="0.3">
      <c r="A53" s="37" t="s">
        <v>74</v>
      </c>
      <c r="B53" s="38">
        <v>2529</v>
      </c>
      <c r="C53" s="38">
        <v>2218</v>
      </c>
      <c r="D53" s="38">
        <v>2317</v>
      </c>
      <c r="E53" s="38">
        <v>3645</v>
      </c>
      <c r="F53" s="38">
        <v>7250</v>
      </c>
      <c r="G53" s="38">
        <v>6458</v>
      </c>
      <c r="H53" s="38">
        <v>5760</v>
      </c>
      <c r="I53" s="38">
        <v>6919</v>
      </c>
      <c r="J53" s="38">
        <v>7219</v>
      </c>
      <c r="K53" s="38">
        <v>3944</v>
      </c>
      <c r="L53" s="38">
        <v>1952</v>
      </c>
      <c r="M53" s="38">
        <v>2355</v>
      </c>
      <c r="N53" s="38">
        <v>1642</v>
      </c>
      <c r="O53" s="38">
        <v>2786</v>
      </c>
      <c r="P53" s="38">
        <v>3767</v>
      </c>
      <c r="Q53" s="38">
        <v>6697</v>
      </c>
      <c r="R53" s="38">
        <v>6194</v>
      </c>
      <c r="S53" s="38">
        <v>5444</v>
      </c>
      <c r="T53" s="38">
        <v>5859</v>
      </c>
      <c r="U53" s="38">
        <v>5431</v>
      </c>
      <c r="V53" s="38">
        <v>3534</v>
      </c>
      <c r="W53" s="38">
        <v>5530</v>
      </c>
      <c r="X53" s="17">
        <f t="shared" si="46"/>
        <v>-174</v>
      </c>
      <c r="Y53" s="17">
        <f t="shared" si="26"/>
        <v>-576</v>
      </c>
      <c r="Z53" s="17">
        <f t="shared" si="27"/>
        <v>469</v>
      </c>
      <c r="AA53" s="17">
        <f t="shared" si="28"/>
        <v>122</v>
      </c>
      <c r="AB53" s="17">
        <f t="shared" si="29"/>
        <v>-553</v>
      </c>
      <c r="AC53" s="17">
        <f t="shared" si="30"/>
        <v>-264</v>
      </c>
      <c r="AD53" s="17">
        <f t="shared" si="31"/>
        <v>-316</v>
      </c>
      <c r="AE53" s="17">
        <f t="shared" si="32"/>
        <v>-1060</v>
      </c>
      <c r="AF53" s="17">
        <f t="shared" si="33"/>
        <v>-1788</v>
      </c>
      <c r="AG53" s="17">
        <f t="shared" si="34"/>
        <v>-410</v>
      </c>
      <c r="AH53" s="17">
        <f t="shared" si="35"/>
        <v>3578</v>
      </c>
      <c r="AI53" s="20">
        <f t="shared" si="47"/>
        <v>-6.8801897983392646E-2</v>
      </c>
      <c r="AJ53" s="20">
        <f t="shared" si="36"/>
        <v>-0.25969341749323716</v>
      </c>
      <c r="AK53" s="20">
        <f t="shared" si="37"/>
        <v>0.20241691842900303</v>
      </c>
      <c r="AL53" s="20">
        <f t="shared" si="38"/>
        <v>3.3470507544581619E-2</v>
      </c>
      <c r="AM53" s="20">
        <f t="shared" si="39"/>
        <v>-7.6275862068965514E-2</v>
      </c>
      <c r="AN53" s="20">
        <f t="shared" si="40"/>
        <v>-4.0879529266026636E-2</v>
      </c>
      <c r="AO53" s="20">
        <f t="shared" si="41"/>
        <v>-5.486111111111111E-2</v>
      </c>
      <c r="AP53" s="20">
        <f t="shared" si="42"/>
        <v>-0.15320132967191791</v>
      </c>
      <c r="AQ53" s="20">
        <f t="shared" si="43"/>
        <v>-0.24767973403518492</v>
      </c>
      <c r="AR53" s="20">
        <f t="shared" si="44"/>
        <v>-0.1039553752535497</v>
      </c>
      <c r="AS53" s="20">
        <f t="shared" si="45"/>
        <v>1.8329918032786885</v>
      </c>
      <c r="AT53" s="37" t="s">
        <v>72</v>
      </c>
    </row>
    <row r="54" spans="1:46" s="13" customFormat="1" x14ac:dyDescent="0.3">
      <c r="A54" s="37" t="s">
        <v>73</v>
      </c>
      <c r="B54" s="38">
        <v>799</v>
      </c>
      <c r="C54" s="38">
        <v>1147</v>
      </c>
      <c r="D54" s="38">
        <v>1079</v>
      </c>
      <c r="E54" s="38">
        <v>1391</v>
      </c>
      <c r="F54" s="38">
        <v>3662</v>
      </c>
      <c r="G54" s="38">
        <v>4589</v>
      </c>
      <c r="H54" s="38">
        <v>5835</v>
      </c>
      <c r="I54" s="38">
        <v>4765</v>
      </c>
      <c r="J54" s="38">
        <v>4576</v>
      </c>
      <c r="K54" s="38">
        <v>2084</v>
      </c>
      <c r="L54" s="38">
        <v>1288</v>
      </c>
      <c r="M54" s="38">
        <v>1028</v>
      </c>
      <c r="N54" s="38">
        <v>1442</v>
      </c>
      <c r="O54" s="38">
        <v>1184</v>
      </c>
      <c r="P54" s="38">
        <v>1926</v>
      </c>
      <c r="Q54" s="38">
        <v>4758</v>
      </c>
      <c r="R54" s="38">
        <v>5334</v>
      </c>
      <c r="S54" s="38">
        <v>5382</v>
      </c>
      <c r="T54" s="38">
        <v>7233</v>
      </c>
      <c r="U54" s="38">
        <v>5803</v>
      </c>
      <c r="V54" s="38">
        <v>3282</v>
      </c>
      <c r="W54" s="38">
        <v>2376</v>
      </c>
      <c r="X54" s="17">
        <f t="shared" si="46"/>
        <v>229</v>
      </c>
      <c r="Y54" s="17">
        <f t="shared" si="26"/>
        <v>295</v>
      </c>
      <c r="Z54" s="17">
        <f t="shared" si="27"/>
        <v>105</v>
      </c>
      <c r="AA54" s="17">
        <f t="shared" si="28"/>
        <v>535</v>
      </c>
      <c r="AB54" s="17">
        <f t="shared" si="29"/>
        <v>1096</v>
      </c>
      <c r="AC54" s="17">
        <f t="shared" si="30"/>
        <v>745</v>
      </c>
      <c r="AD54" s="17">
        <f t="shared" si="31"/>
        <v>-453</v>
      </c>
      <c r="AE54" s="17">
        <f t="shared" si="32"/>
        <v>2468</v>
      </c>
      <c r="AF54" s="17">
        <f t="shared" si="33"/>
        <v>1227</v>
      </c>
      <c r="AG54" s="17">
        <f t="shared" si="34"/>
        <v>1198</v>
      </c>
      <c r="AH54" s="17">
        <f t="shared" si="35"/>
        <v>1088</v>
      </c>
      <c r="AI54" s="20">
        <f t="shared" si="47"/>
        <v>0.28660826032540676</v>
      </c>
      <c r="AJ54" s="20">
        <f t="shared" si="36"/>
        <v>0.25719267654751526</v>
      </c>
      <c r="AK54" s="20">
        <f t="shared" si="37"/>
        <v>9.7312326227988882E-2</v>
      </c>
      <c r="AL54" s="20">
        <f t="shared" si="38"/>
        <v>0.38461538461538464</v>
      </c>
      <c r="AM54" s="20">
        <f t="shared" si="39"/>
        <v>0.29929000546149648</v>
      </c>
      <c r="AN54" s="20">
        <f t="shared" si="40"/>
        <v>0.16234473741555894</v>
      </c>
      <c r="AO54" s="20">
        <f t="shared" si="41"/>
        <v>-7.7634961439588687E-2</v>
      </c>
      <c r="AP54" s="20">
        <f t="shared" si="42"/>
        <v>0.51794333683105986</v>
      </c>
      <c r="AQ54" s="20">
        <f t="shared" si="43"/>
        <v>0.26813811188811187</v>
      </c>
      <c r="AR54" s="20">
        <f t="shared" si="44"/>
        <v>0.57485604606525909</v>
      </c>
      <c r="AS54" s="20">
        <f t="shared" si="45"/>
        <v>0.84472049689440998</v>
      </c>
      <c r="AT54" s="37" t="s">
        <v>71</v>
      </c>
    </row>
    <row r="55" spans="1:46" s="13" customFormat="1" x14ac:dyDescent="0.3">
      <c r="A55" s="37" t="s">
        <v>44</v>
      </c>
      <c r="B55" s="38">
        <v>1601</v>
      </c>
      <c r="C55" s="38">
        <v>1227</v>
      </c>
      <c r="D55" s="38">
        <v>1770</v>
      </c>
      <c r="E55" s="38">
        <v>2042</v>
      </c>
      <c r="F55" s="38">
        <v>3273</v>
      </c>
      <c r="G55" s="38">
        <v>3098</v>
      </c>
      <c r="H55" s="38">
        <v>3704</v>
      </c>
      <c r="I55" s="38">
        <v>3608</v>
      </c>
      <c r="J55" s="38">
        <v>4077</v>
      </c>
      <c r="K55" s="38">
        <v>2243</v>
      </c>
      <c r="L55" s="38">
        <v>2259</v>
      </c>
      <c r="M55" s="38">
        <v>1650</v>
      </c>
      <c r="N55" s="38">
        <v>1533</v>
      </c>
      <c r="O55" s="38">
        <v>1826</v>
      </c>
      <c r="P55" s="38">
        <v>2932</v>
      </c>
      <c r="Q55" s="38">
        <v>3540</v>
      </c>
      <c r="R55" s="38">
        <v>7256</v>
      </c>
      <c r="S55" s="38">
        <v>4462</v>
      </c>
      <c r="T55" s="38">
        <v>4938</v>
      </c>
      <c r="U55" s="38">
        <v>4909</v>
      </c>
      <c r="V55" s="38">
        <v>2755</v>
      </c>
      <c r="W55" s="38">
        <v>2205</v>
      </c>
      <c r="X55" s="17">
        <f t="shared" si="46"/>
        <v>49</v>
      </c>
      <c r="Y55" s="17">
        <f t="shared" si="26"/>
        <v>306</v>
      </c>
      <c r="Z55" s="17">
        <f t="shared" si="27"/>
        <v>56</v>
      </c>
      <c r="AA55" s="17">
        <f t="shared" si="28"/>
        <v>890</v>
      </c>
      <c r="AB55" s="17">
        <f t="shared" si="29"/>
        <v>267</v>
      </c>
      <c r="AC55" s="17">
        <f t="shared" si="30"/>
        <v>4158</v>
      </c>
      <c r="AD55" s="17">
        <f t="shared" si="31"/>
        <v>758</v>
      </c>
      <c r="AE55" s="17">
        <f t="shared" si="32"/>
        <v>1330</v>
      </c>
      <c r="AF55" s="17">
        <f t="shared" si="33"/>
        <v>832</v>
      </c>
      <c r="AG55" s="17">
        <f t="shared" si="34"/>
        <v>512</v>
      </c>
      <c r="AH55" s="17">
        <f t="shared" si="35"/>
        <v>-54</v>
      </c>
      <c r="AI55" s="20">
        <f t="shared" si="47"/>
        <v>3.0605871330418487E-2</v>
      </c>
      <c r="AJ55" s="20">
        <f t="shared" si="36"/>
        <v>0.24938875305623473</v>
      </c>
      <c r="AK55" s="20">
        <f t="shared" si="37"/>
        <v>3.1638418079096044E-2</v>
      </c>
      <c r="AL55" s="20">
        <f t="shared" si="38"/>
        <v>0.435847208619001</v>
      </c>
      <c r="AM55" s="20">
        <f t="shared" si="39"/>
        <v>8.1576535288725938E-2</v>
      </c>
      <c r="AN55" s="20">
        <f t="shared" si="40"/>
        <v>1.3421562298256939</v>
      </c>
      <c r="AO55" s="20">
        <f t="shared" si="41"/>
        <v>0.20464362850971923</v>
      </c>
      <c r="AP55" s="20">
        <f t="shared" si="42"/>
        <v>0.36862527716186255</v>
      </c>
      <c r="AQ55" s="20">
        <f t="shared" si="43"/>
        <v>0.20407162129016435</v>
      </c>
      <c r="AR55" s="20">
        <f t="shared" si="44"/>
        <v>0.2282657155595185</v>
      </c>
      <c r="AS55" s="20">
        <f t="shared" si="45"/>
        <v>-2.3904382470119521E-2</v>
      </c>
      <c r="AT55" s="37" t="s">
        <v>68</v>
      </c>
    </row>
    <row r="56" spans="1:46" s="13" customFormat="1" x14ac:dyDescent="0.3">
      <c r="A56" s="37" t="s">
        <v>49</v>
      </c>
      <c r="B56" s="38">
        <v>642</v>
      </c>
      <c r="C56" s="38">
        <v>1030</v>
      </c>
      <c r="D56" s="38">
        <v>979</v>
      </c>
      <c r="E56" s="38">
        <v>1123</v>
      </c>
      <c r="F56" s="38">
        <v>2612</v>
      </c>
      <c r="G56" s="38">
        <v>3680</v>
      </c>
      <c r="H56" s="38">
        <v>8027</v>
      </c>
      <c r="I56" s="38">
        <v>6331</v>
      </c>
      <c r="J56" s="38">
        <v>2546</v>
      </c>
      <c r="K56" s="38">
        <v>1630</v>
      </c>
      <c r="L56" s="38">
        <v>1185</v>
      </c>
      <c r="M56" s="38">
        <v>917</v>
      </c>
      <c r="N56" s="38">
        <v>642</v>
      </c>
      <c r="O56" s="38">
        <v>1123</v>
      </c>
      <c r="P56" s="38">
        <v>1499</v>
      </c>
      <c r="Q56" s="38">
        <v>2435</v>
      </c>
      <c r="R56" s="38">
        <v>3891</v>
      </c>
      <c r="S56" s="38">
        <v>6585</v>
      </c>
      <c r="T56" s="38">
        <v>5358</v>
      </c>
      <c r="U56" s="38">
        <v>2438</v>
      </c>
      <c r="V56" s="38">
        <v>1971</v>
      </c>
      <c r="W56" s="38">
        <v>1389</v>
      </c>
      <c r="X56" s="17">
        <f t="shared" si="46"/>
        <v>275</v>
      </c>
      <c r="Y56" s="17">
        <f t="shared" si="26"/>
        <v>-388</v>
      </c>
      <c r="Z56" s="17">
        <f t="shared" si="27"/>
        <v>144</v>
      </c>
      <c r="AA56" s="17">
        <f t="shared" si="28"/>
        <v>376</v>
      </c>
      <c r="AB56" s="17">
        <f t="shared" si="29"/>
        <v>-177</v>
      </c>
      <c r="AC56" s="17">
        <f t="shared" si="30"/>
        <v>211</v>
      </c>
      <c r="AD56" s="17">
        <f t="shared" si="31"/>
        <v>-1442</v>
      </c>
      <c r="AE56" s="17">
        <f t="shared" si="32"/>
        <v>-973</v>
      </c>
      <c r="AF56" s="17">
        <f t="shared" si="33"/>
        <v>-108</v>
      </c>
      <c r="AG56" s="17">
        <f t="shared" si="34"/>
        <v>341</v>
      </c>
      <c r="AH56" s="17">
        <f t="shared" si="35"/>
        <v>204</v>
      </c>
      <c r="AI56" s="20">
        <f t="shared" si="47"/>
        <v>0.42834890965732086</v>
      </c>
      <c r="AJ56" s="20">
        <f t="shared" si="36"/>
        <v>-0.37669902912621361</v>
      </c>
      <c r="AK56" s="20">
        <f t="shared" si="37"/>
        <v>0.14708886618998979</v>
      </c>
      <c r="AL56" s="20">
        <f t="shared" si="38"/>
        <v>0.33481745325022261</v>
      </c>
      <c r="AM56" s="20">
        <f t="shared" si="39"/>
        <v>-6.7764165390505365E-2</v>
      </c>
      <c r="AN56" s="20">
        <f t="shared" si="40"/>
        <v>5.7336956521739132E-2</v>
      </c>
      <c r="AO56" s="20">
        <f t="shared" si="41"/>
        <v>-0.17964370250404885</v>
      </c>
      <c r="AP56" s="20">
        <f t="shared" si="42"/>
        <v>-0.153688200916127</v>
      </c>
      <c r="AQ56" s="20">
        <f t="shared" si="43"/>
        <v>-4.2419481539670068E-2</v>
      </c>
      <c r="AR56" s="20">
        <f t="shared" si="44"/>
        <v>0.20920245398773007</v>
      </c>
      <c r="AS56" s="20">
        <f t="shared" si="45"/>
        <v>0.17215189873417722</v>
      </c>
      <c r="AT56" s="37" t="s">
        <v>93</v>
      </c>
    </row>
    <row r="57" spans="1:46" s="13" customFormat="1" x14ac:dyDescent="0.3">
      <c r="A57" s="37" t="s">
        <v>46</v>
      </c>
      <c r="B57" s="38">
        <v>1411</v>
      </c>
      <c r="C57" s="38">
        <v>847</v>
      </c>
      <c r="D57" s="38">
        <v>924</v>
      </c>
      <c r="E57" s="38">
        <v>1082</v>
      </c>
      <c r="F57" s="38">
        <v>2302</v>
      </c>
      <c r="G57" s="38">
        <v>2479</v>
      </c>
      <c r="H57" s="38">
        <v>3553</v>
      </c>
      <c r="I57" s="38">
        <v>3121</v>
      </c>
      <c r="J57" s="38">
        <v>2113</v>
      </c>
      <c r="K57" s="38">
        <v>1447</v>
      </c>
      <c r="L57" s="38">
        <v>1498</v>
      </c>
      <c r="M57" s="38">
        <v>1003</v>
      </c>
      <c r="N57" s="38">
        <v>1023</v>
      </c>
      <c r="O57" s="38">
        <v>1435</v>
      </c>
      <c r="P57" s="38">
        <v>1762</v>
      </c>
      <c r="Q57" s="38">
        <v>2302</v>
      </c>
      <c r="R57" s="38">
        <v>3154</v>
      </c>
      <c r="S57" s="38">
        <v>4317</v>
      </c>
      <c r="T57" s="38">
        <v>3479</v>
      </c>
      <c r="U57" s="38">
        <v>2776</v>
      </c>
      <c r="V57" s="38">
        <v>1786</v>
      </c>
      <c r="W57" s="38">
        <v>2075</v>
      </c>
      <c r="X57" s="17">
        <f t="shared" si="46"/>
        <v>-408</v>
      </c>
      <c r="Y57" s="17">
        <f t="shared" si="26"/>
        <v>176</v>
      </c>
      <c r="Z57" s="17">
        <f t="shared" si="27"/>
        <v>511</v>
      </c>
      <c r="AA57" s="17">
        <f t="shared" si="28"/>
        <v>680</v>
      </c>
      <c r="AB57" s="17">
        <f t="shared" si="29"/>
        <v>0</v>
      </c>
      <c r="AC57" s="17">
        <f t="shared" si="30"/>
        <v>675</v>
      </c>
      <c r="AD57" s="17">
        <f t="shared" si="31"/>
        <v>764</v>
      </c>
      <c r="AE57" s="17">
        <f t="shared" si="32"/>
        <v>358</v>
      </c>
      <c r="AF57" s="17">
        <f t="shared" si="33"/>
        <v>663</v>
      </c>
      <c r="AG57" s="17">
        <f t="shared" si="34"/>
        <v>339</v>
      </c>
      <c r="AH57" s="17">
        <f t="shared" si="35"/>
        <v>577</v>
      </c>
      <c r="AI57" s="20">
        <f t="shared" si="47"/>
        <v>-0.28915662650602408</v>
      </c>
      <c r="AJ57" s="20">
        <f t="shared" si="36"/>
        <v>0.20779220779220781</v>
      </c>
      <c r="AK57" s="20">
        <f t="shared" si="37"/>
        <v>0.55303030303030298</v>
      </c>
      <c r="AL57" s="20">
        <f t="shared" si="38"/>
        <v>0.6284658040665434</v>
      </c>
      <c r="AM57" s="20">
        <f t="shared" si="39"/>
        <v>0</v>
      </c>
      <c r="AN57" s="20">
        <f t="shared" si="40"/>
        <v>0.27228721258572003</v>
      </c>
      <c r="AO57" s="20">
        <f t="shared" si="41"/>
        <v>0.21502955249085279</v>
      </c>
      <c r="AP57" s="20">
        <f t="shared" si="42"/>
        <v>0.11470682473566164</v>
      </c>
      <c r="AQ57" s="20">
        <f t="shared" si="43"/>
        <v>0.31377188831045905</v>
      </c>
      <c r="AR57" s="20">
        <f t="shared" si="44"/>
        <v>0.23427781617138907</v>
      </c>
      <c r="AS57" s="20">
        <f t="shared" si="45"/>
        <v>0.38518024032042725</v>
      </c>
      <c r="AT57" s="37" t="s">
        <v>55</v>
      </c>
    </row>
    <row r="58" spans="1:46" s="13" customFormat="1" x14ac:dyDescent="0.3">
      <c r="A58" s="37" t="s">
        <v>38</v>
      </c>
      <c r="B58" s="38">
        <v>846</v>
      </c>
      <c r="C58" s="38">
        <v>1066</v>
      </c>
      <c r="D58" s="38">
        <v>1213</v>
      </c>
      <c r="E58" s="38">
        <v>1815</v>
      </c>
      <c r="F58" s="38">
        <v>2683</v>
      </c>
      <c r="G58" s="38">
        <v>3062</v>
      </c>
      <c r="H58" s="38">
        <v>4374</v>
      </c>
      <c r="I58" s="38">
        <v>4123</v>
      </c>
      <c r="J58" s="38">
        <v>2510</v>
      </c>
      <c r="K58" s="38">
        <v>1773</v>
      </c>
      <c r="L58" s="38">
        <v>1124</v>
      </c>
      <c r="M58" s="38">
        <v>949</v>
      </c>
      <c r="N58" s="38">
        <v>809</v>
      </c>
      <c r="O58" s="38">
        <v>906</v>
      </c>
      <c r="P58" s="38">
        <v>1525</v>
      </c>
      <c r="Q58" s="38">
        <v>2270</v>
      </c>
      <c r="R58" s="38">
        <v>3482</v>
      </c>
      <c r="S58" s="38">
        <v>4192</v>
      </c>
      <c r="T58" s="38">
        <v>4122</v>
      </c>
      <c r="U58" s="38">
        <v>2442</v>
      </c>
      <c r="V58" s="38">
        <v>1458</v>
      </c>
      <c r="W58" s="38">
        <v>1209</v>
      </c>
      <c r="X58" s="17">
        <f t="shared" si="46"/>
        <v>103</v>
      </c>
      <c r="Y58" s="17">
        <f t="shared" si="26"/>
        <v>-257</v>
      </c>
      <c r="Z58" s="17">
        <f t="shared" si="27"/>
        <v>-307</v>
      </c>
      <c r="AA58" s="17">
        <f t="shared" si="28"/>
        <v>-290</v>
      </c>
      <c r="AB58" s="17">
        <f t="shared" si="29"/>
        <v>-413</v>
      </c>
      <c r="AC58" s="17">
        <f t="shared" si="30"/>
        <v>420</v>
      </c>
      <c r="AD58" s="17">
        <f t="shared" si="31"/>
        <v>-182</v>
      </c>
      <c r="AE58" s="17">
        <f t="shared" si="32"/>
        <v>-1</v>
      </c>
      <c r="AF58" s="17">
        <f t="shared" si="33"/>
        <v>-68</v>
      </c>
      <c r="AG58" s="17">
        <f t="shared" si="34"/>
        <v>-315</v>
      </c>
      <c r="AH58" s="17">
        <f t="shared" si="35"/>
        <v>85</v>
      </c>
      <c r="AI58" s="20">
        <f t="shared" si="47"/>
        <v>0.12174940898345153</v>
      </c>
      <c r="AJ58" s="20">
        <f t="shared" si="36"/>
        <v>-0.24108818011257035</v>
      </c>
      <c r="AK58" s="20">
        <f t="shared" si="37"/>
        <v>-0.25309150865622426</v>
      </c>
      <c r="AL58" s="20">
        <f t="shared" si="38"/>
        <v>-0.15977961432506887</v>
      </c>
      <c r="AM58" s="20">
        <f t="shared" si="39"/>
        <v>-0.15393216548639582</v>
      </c>
      <c r="AN58" s="20">
        <f t="shared" si="40"/>
        <v>0.13716525146962769</v>
      </c>
      <c r="AO58" s="20">
        <f t="shared" si="41"/>
        <v>-4.1609510745313216E-2</v>
      </c>
      <c r="AP58" s="20">
        <f t="shared" si="42"/>
        <v>-2.4254183846713557E-4</v>
      </c>
      <c r="AQ58" s="20">
        <f t="shared" si="43"/>
        <v>-2.7091633466135457E-2</v>
      </c>
      <c r="AR58" s="20">
        <f t="shared" si="44"/>
        <v>-0.17766497461928935</v>
      </c>
      <c r="AS58" s="20">
        <f t="shared" si="45"/>
        <v>7.562277580071175E-2</v>
      </c>
      <c r="AT58" s="37" t="s">
        <v>38</v>
      </c>
    </row>
  </sheetData>
  <mergeCells count="4">
    <mergeCell ref="X3:AH3"/>
    <mergeCell ref="AI3:AS3"/>
    <mergeCell ref="X32:AH32"/>
    <mergeCell ref="AI32:AS32"/>
  </mergeCells>
  <conditionalFormatting sqref="X6:AS29 AH31">
    <cfRule type="cellIs" dxfId="9" priority="3" operator="lessThan">
      <formula>0</formula>
    </cfRule>
  </conditionalFormatting>
  <conditionalFormatting sqref="X7:AH7 X9:AH29 AH31">
    <cfRule type="colorScale" priority="4">
      <colorScale>
        <cfvo type="min"/>
        <cfvo type="max"/>
        <color rgb="FFFFEF9C"/>
        <color rgb="FF63BE7B"/>
      </colorScale>
    </cfRule>
  </conditionalFormatting>
  <conditionalFormatting sqref="X35:AS58">
    <cfRule type="cellIs" dxfId="8" priority="1" operator="lessThan">
      <formula>0</formula>
    </cfRule>
  </conditionalFormatting>
  <conditionalFormatting sqref="X36:AH36 X38:AH58">
    <cfRule type="colorScale" priority="2">
      <colorScale>
        <cfvo type="min"/>
        <cfvo type="max"/>
        <color rgb="FFFFEF9C"/>
        <color rgb="FF63BE7B"/>
      </colorScale>
    </cfRule>
  </conditionalFormatting>
  <pageMargins left="0.23622047244094491" right="0.23622047244094491" top="0.35433070866141736" bottom="0.35433070866141736" header="0.31496062992125984" footer="0.31496062992125984"/>
  <pageSetup paperSize="9" scale="3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R26"/>
  <sheetViews>
    <sheetView topLeftCell="A2" workbookViewId="0">
      <pane xSplit="2" topLeftCell="C1" activePane="topRight" state="frozen"/>
      <selection pane="topRight" activeCell="X25" sqref="X25"/>
    </sheetView>
  </sheetViews>
  <sheetFormatPr defaultColWidth="8.77734375" defaultRowHeight="14.4" x14ac:dyDescent="0.3"/>
  <cols>
    <col min="1" max="2" width="8.77734375" style="2"/>
    <col min="3" max="17" width="9.33203125" style="2" bestFit="1" customWidth="1"/>
    <col min="18" max="18" width="9.33203125" style="4" bestFit="1" customWidth="1"/>
    <col min="19" max="16384" width="8.77734375" style="2"/>
  </cols>
  <sheetData>
    <row r="2" spans="2:18" x14ac:dyDescent="0.3">
      <c r="B2" s="68"/>
      <c r="C2" s="69" t="s">
        <v>0</v>
      </c>
      <c r="D2" s="69" t="s">
        <v>1</v>
      </c>
      <c r="E2" s="69" t="s">
        <v>2</v>
      </c>
      <c r="F2" s="69" t="s">
        <v>3</v>
      </c>
      <c r="G2" s="69" t="s">
        <v>4</v>
      </c>
      <c r="H2" s="69" t="s">
        <v>5</v>
      </c>
      <c r="I2" s="69" t="s">
        <v>6</v>
      </c>
      <c r="J2" s="69" t="s">
        <v>7</v>
      </c>
      <c r="K2" s="69" t="s">
        <v>8</v>
      </c>
      <c r="L2" s="69" t="s">
        <v>9</v>
      </c>
      <c r="M2" s="69" t="s">
        <v>10</v>
      </c>
      <c r="N2" s="69" t="s">
        <v>11</v>
      </c>
      <c r="O2" s="69" t="s">
        <v>12</v>
      </c>
      <c r="P2" s="69" t="s">
        <v>13</v>
      </c>
      <c r="Q2" s="69" t="s">
        <v>14</v>
      </c>
      <c r="R2" s="70" t="s">
        <v>15</v>
      </c>
    </row>
    <row r="3" spans="2:18" x14ac:dyDescent="0.3">
      <c r="B3" s="71" t="s">
        <v>20</v>
      </c>
      <c r="C3" s="72">
        <f>C21/1000</f>
        <v>1553.902</v>
      </c>
      <c r="D3" s="72">
        <f>D21/1000</f>
        <v>1485.9549999999999</v>
      </c>
      <c r="E3" s="72">
        <f>E21/1000</f>
        <v>1413.5830000000001</v>
      </c>
      <c r="F3" s="72">
        <f>F21/1000</f>
        <v>1330.771</v>
      </c>
      <c r="G3" s="72">
        <f>G21/1000</f>
        <v>1324.84</v>
      </c>
      <c r="H3" s="72">
        <f>H21/1000</f>
        <v>1318.47</v>
      </c>
      <c r="I3" s="72">
        <f>I21/1000</f>
        <v>1549.192</v>
      </c>
      <c r="J3" s="72">
        <f>J21/1000</f>
        <v>1556.577</v>
      </c>
      <c r="K3" s="72">
        <f>K21/1000</f>
        <v>1521.2239999999999</v>
      </c>
      <c r="L3" s="72">
        <f>L21/1000</f>
        <v>1563.1310000000001</v>
      </c>
      <c r="M3" s="72">
        <f>M21/1000</f>
        <v>1570.37</v>
      </c>
      <c r="N3" s="72">
        <f>N21/1000</f>
        <v>1551.644</v>
      </c>
      <c r="O3" s="72">
        <f>O21/1000</f>
        <v>1631.655</v>
      </c>
      <c r="P3" s="72">
        <f>P21/1000</f>
        <v>1561.768</v>
      </c>
      <c r="Q3" s="72">
        <f>Q21/1000</f>
        <v>1421.22</v>
      </c>
      <c r="R3" s="72">
        <f>R21/1000</f>
        <v>1393.3779999999999</v>
      </c>
    </row>
    <row r="4" spans="2:18" x14ac:dyDescent="0.3">
      <c r="B4" s="73" t="s">
        <v>25</v>
      </c>
      <c r="C4" s="72">
        <f>C18/1000</f>
        <v>3508.7910000000002</v>
      </c>
      <c r="D4" s="72">
        <f>D18/1000</f>
        <v>3851.866</v>
      </c>
      <c r="E4" s="72">
        <f>E18/1000</f>
        <v>4246.5839999999998</v>
      </c>
      <c r="F4" s="72">
        <f>F18/1000</f>
        <v>4366.4009999999998</v>
      </c>
      <c r="G4" s="72">
        <f>G18/1000</f>
        <v>4324.027</v>
      </c>
      <c r="H4" s="72">
        <f>H18/1000</f>
        <v>3854.819</v>
      </c>
      <c r="I4" s="72">
        <f>I18/1000</f>
        <v>4380.2520000000004</v>
      </c>
      <c r="J4" s="72">
        <f>J18/1000</f>
        <v>5034.6809999999996</v>
      </c>
      <c r="K4" s="72">
        <f>K18/1000</f>
        <v>5153.3429999999998</v>
      </c>
      <c r="L4" s="72">
        <f>L18/1000</f>
        <v>5331.4589999999998</v>
      </c>
      <c r="M4" s="72">
        <f>M18/1000</f>
        <v>5420.5860000000002</v>
      </c>
      <c r="N4" s="72">
        <f>N18/1000</f>
        <v>5369.2669999999998</v>
      </c>
      <c r="O4" s="72">
        <f>O18/1000</f>
        <v>5772.8190000000004</v>
      </c>
      <c r="P4" s="72">
        <f>P18/1000</f>
        <v>6032.68</v>
      </c>
      <c r="Q4" s="72">
        <f>Q18/1000</f>
        <v>6141.8739999999998</v>
      </c>
      <c r="R4" s="72">
        <f>R18/1000</f>
        <v>6461.7049999999999</v>
      </c>
    </row>
    <row r="5" spans="2:18" x14ac:dyDescent="0.3">
      <c r="B5" s="69" t="s">
        <v>24</v>
      </c>
      <c r="C5" s="74">
        <f>C20/1000</f>
        <v>2573.154</v>
      </c>
      <c r="D5" s="74">
        <f>D20/1000</f>
        <v>2814.6379999999999</v>
      </c>
      <c r="E5" s="74">
        <f>E20/1000</f>
        <v>2847.7460000000001</v>
      </c>
      <c r="F5" s="74">
        <f>F20/1000</f>
        <v>2738.4720000000002</v>
      </c>
      <c r="G5" s="74">
        <f>G20/1000</f>
        <v>2764.2930000000001</v>
      </c>
      <c r="H5" s="74">
        <f>H20/1000</f>
        <v>2565.88</v>
      </c>
      <c r="I5" s="74">
        <f>I20/1000</f>
        <v>2991.6410000000001</v>
      </c>
      <c r="J5" s="74">
        <f>J20/1000</f>
        <v>3504.3119999999999</v>
      </c>
      <c r="K5" s="74">
        <f>K20/1000</f>
        <v>3560.0970000000002</v>
      </c>
      <c r="L5" s="74">
        <f>L20/1000</f>
        <v>3638.8249999999998</v>
      </c>
      <c r="M5" s="74">
        <f>M20/1000</f>
        <v>3671.4</v>
      </c>
      <c r="N5" s="74">
        <f>N20/1000</f>
        <v>3507.9450000000002</v>
      </c>
      <c r="O5" s="74">
        <f>O20/1000</f>
        <v>3725.2829999999999</v>
      </c>
      <c r="P5" s="74">
        <f>P20/1000</f>
        <v>3854.433</v>
      </c>
      <c r="Q5" s="74">
        <f>Q20/1000</f>
        <v>3877.7220000000002</v>
      </c>
      <c r="R5" s="74">
        <f>R20/1000</f>
        <v>4063.2280000000001</v>
      </c>
    </row>
    <row r="6" spans="2:18" x14ac:dyDescent="0.3">
      <c r="B6" s="73" t="s">
        <v>26</v>
      </c>
      <c r="C6" s="72">
        <f>C19/1000</f>
        <v>935.63699999999994</v>
      </c>
      <c r="D6" s="72">
        <f>D19/1000</f>
        <v>1037.2280000000001</v>
      </c>
      <c r="E6" s="72">
        <f>E19/1000</f>
        <v>1398.838</v>
      </c>
      <c r="F6" s="72">
        <f>F19/1000</f>
        <v>1627.9290000000001</v>
      </c>
      <c r="G6" s="72">
        <f>G19/1000</f>
        <v>1559.7339999999999</v>
      </c>
      <c r="H6" s="72">
        <f>H19/1000</f>
        <v>1288.9390000000001</v>
      </c>
      <c r="I6" s="72">
        <f>I19/1000</f>
        <v>1388.6110000000001</v>
      </c>
      <c r="J6" s="72">
        <f>J19/1000</f>
        <v>1530.3689999999999</v>
      </c>
      <c r="K6" s="72">
        <f>K19/1000</f>
        <v>1593.2460000000001</v>
      </c>
      <c r="L6" s="72">
        <f>L19/1000</f>
        <v>1692.634</v>
      </c>
      <c r="M6" s="72">
        <f>M19/1000</f>
        <v>1749.1859999999999</v>
      </c>
      <c r="N6" s="72">
        <f>N19/1000</f>
        <v>1861.3219999999999</v>
      </c>
      <c r="O6" s="72">
        <f>O19/1000</f>
        <v>2047.5360000000001</v>
      </c>
      <c r="P6" s="72">
        <f>P19/1000</f>
        <v>2178.2469999999998</v>
      </c>
      <c r="Q6" s="72">
        <f>Q19/1000</f>
        <v>2264.152</v>
      </c>
      <c r="R6" s="72">
        <f>R19/1000</f>
        <v>2398.4769999999999</v>
      </c>
    </row>
    <row r="7" spans="2:18" x14ac:dyDescent="0.3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</row>
    <row r="8" spans="2:18" x14ac:dyDescent="0.3"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</row>
    <row r="9" spans="2:18" x14ac:dyDescent="0.3">
      <c r="B9" s="75"/>
      <c r="C9" s="76" t="s">
        <v>0</v>
      </c>
      <c r="D9" s="76" t="s">
        <v>1</v>
      </c>
      <c r="E9" s="76" t="s">
        <v>2</v>
      </c>
      <c r="F9" s="76" t="s">
        <v>3</v>
      </c>
      <c r="G9" s="76" t="s">
        <v>4</v>
      </c>
      <c r="H9" s="76" t="s">
        <v>5</v>
      </c>
      <c r="I9" s="76" t="s">
        <v>6</v>
      </c>
      <c r="J9" s="76" t="s">
        <v>7</v>
      </c>
      <c r="K9" s="76" t="s">
        <v>8</v>
      </c>
      <c r="L9" s="76" t="s">
        <v>9</v>
      </c>
      <c r="M9" s="76" t="s">
        <v>10</v>
      </c>
      <c r="N9" s="76" t="s">
        <v>11</v>
      </c>
      <c r="O9" s="76" t="s">
        <v>12</v>
      </c>
      <c r="P9" s="76" t="s">
        <v>13</v>
      </c>
      <c r="Q9" s="76" t="s">
        <v>14</v>
      </c>
      <c r="R9" s="77" t="s">
        <v>15</v>
      </c>
    </row>
    <row r="10" spans="2:18" x14ac:dyDescent="0.3">
      <c r="B10" s="71" t="s">
        <v>21</v>
      </c>
      <c r="C10" s="72">
        <f>C22/1000</f>
        <v>87.766000000000005</v>
      </c>
      <c r="D10" s="72">
        <f>D22/1000</f>
        <v>122.82</v>
      </c>
      <c r="E10" s="72">
        <f>E22/1000</f>
        <v>153.11500000000001</v>
      </c>
      <c r="F10" s="72">
        <f>F22/1000</f>
        <v>134.03700000000001</v>
      </c>
      <c r="G10" s="72">
        <f>G22/1000</f>
        <v>178.50299999999999</v>
      </c>
      <c r="H10" s="72">
        <f>H22/1000</f>
        <v>198.21199999999999</v>
      </c>
      <c r="I10" s="72">
        <f>I22/1000</f>
        <v>298.22699999999998</v>
      </c>
      <c r="J10" s="72">
        <f>J22/1000</f>
        <v>430.69400000000002</v>
      </c>
      <c r="K10" s="72">
        <f>K22/1000</f>
        <v>533.82100000000003</v>
      </c>
      <c r="L10" s="72">
        <f>L22/1000</f>
        <v>611.81600000000003</v>
      </c>
      <c r="M10" s="72">
        <f>M22/1000</f>
        <v>577.07299999999998</v>
      </c>
      <c r="N10" s="72">
        <f>N22/1000</f>
        <v>360.084</v>
      </c>
      <c r="O10" s="72">
        <f>O22/1000</f>
        <v>370.46800000000002</v>
      </c>
      <c r="P10" s="72">
        <f>P22/1000</f>
        <v>432.59899999999999</v>
      </c>
      <c r="Q10" s="72">
        <f>Q22/1000</f>
        <v>452.33600000000001</v>
      </c>
      <c r="R10" s="72">
        <f>R22/1000</f>
        <v>468.95699999999999</v>
      </c>
    </row>
    <row r="11" spans="2:18" x14ac:dyDescent="0.3">
      <c r="B11" s="71" t="s">
        <v>19</v>
      </c>
      <c r="C11" s="72">
        <f>C23/1000</f>
        <v>158.584</v>
      </c>
      <c r="D11" s="72">
        <f>D23/1000</f>
        <v>210.99100000000001</v>
      </c>
      <c r="E11" s="72">
        <f>E23/1000</f>
        <v>180.71899999999999</v>
      </c>
      <c r="F11" s="72">
        <f>F23/1000</f>
        <v>171.881</v>
      </c>
      <c r="G11" s="72">
        <f>G23/1000</f>
        <v>183.40899999999999</v>
      </c>
      <c r="H11" s="72">
        <f>H23/1000</f>
        <v>151.02600000000001</v>
      </c>
      <c r="I11" s="72">
        <f>I23/1000</f>
        <v>161.95599999999999</v>
      </c>
      <c r="J11" s="72">
        <f>J23/1000</f>
        <v>212.49299999999999</v>
      </c>
      <c r="K11" s="72">
        <f>K23/1000</f>
        <v>222.20699999999999</v>
      </c>
      <c r="L11" s="72">
        <f>L23/1000</f>
        <v>205.131</v>
      </c>
      <c r="M11" s="72">
        <f>M23/1000</f>
        <v>231.98</v>
      </c>
      <c r="N11" s="72">
        <f>N23/1000</f>
        <v>229.666</v>
      </c>
      <c r="O11" s="72">
        <f>O23/1000</f>
        <v>256.76900000000001</v>
      </c>
      <c r="P11" s="72">
        <f>P23/1000</f>
        <v>254.76599999999999</v>
      </c>
      <c r="Q11" s="72">
        <f>Q23/1000</f>
        <v>266.738</v>
      </c>
      <c r="R11" s="72">
        <f>R23/1000</f>
        <v>302.82900000000001</v>
      </c>
    </row>
    <row r="12" spans="2:18" x14ac:dyDescent="0.3">
      <c r="B12" s="71" t="s">
        <v>17</v>
      </c>
      <c r="C12" s="72">
        <f>C24/1000</f>
        <v>55.515999999999998</v>
      </c>
      <c r="D12" s="72">
        <f>D24/1000</f>
        <v>69.864000000000004</v>
      </c>
      <c r="E12" s="72">
        <f>E24/1000</f>
        <v>94.92</v>
      </c>
      <c r="F12" s="72">
        <f>F24/1000</f>
        <v>109.771</v>
      </c>
      <c r="G12" s="72">
        <f>G24/1000</f>
        <v>114.961</v>
      </c>
      <c r="H12" s="72">
        <f>H24/1000</f>
        <v>96.665999999999997</v>
      </c>
      <c r="I12" s="72">
        <f>I24/1000</f>
        <v>104.471</v>
      </c>
      <c r="J12" s="72">
        <f>J24/1000</f>
        <v>119.392</v>
      </c>
      <c r="K12" s="72">
        <f>K24/1000</f>
        <v>141.35300000000001</v>
      </c>
      <c r="L12" s="72">
        <f>L24/1000</f>
        <v>145.49100000000001</v>
      </c>
      <c r="M12" s="72">
        <f>M24/1000</f>
        <v>156.59299999999999</v>
      </c>
      <c r="N12" s="72">
        <f>N24/1000</f>
        <v>178.279</v>
      </c>
      <c r="O12" s="72">
        <f>O24/1000</f>
        <v>200.15100000000001</v>
      </c>
      <c r="P12" s="72">
        <f>P24/1000</f>
        <v>223.97300000000001</v>
      </c>
      <c r="Q12" s="72">
        <f>Q24/1000</f>
        <v>223.62</v>
      </c>
      <c r="R12" s="72">
        <f>R24/1000</f>
        <v>255.61799999999999</v>
      </c>
    </row>
    <row r="13" spans="2:18" x14ac:dyDescent="0.3">
      <c r="B13" s="73" t="s">
        <v>23</v>
      </c>
      <c r="C13" s="72">
        <f>C26/1000</f>
        <v>85.117000000000004</v>
      </c>
      <c r="D13" s="72">
        <f>D26/1000</f>
        <v>148.65799999999999</v>
      </c>
      <c r="E13" s="72">
        <f>E26/1000</f>
        <v>146.68600000000001</v>
      </c>
      <c r="F13" s="72">
        <f>F26/1000</f>
        <v>131.00399999999999</v>
      </c>
      <c r="G13" s="72">
        <f>G26/1000</f>
        <v>106.286</v>
      </c>
      <c r="H13" s="72">
        <f>H26/1000</f>
        <v>72.126999999999995</v>
      </c>
      <c r="I13" s="72">
        <f>I26/1000</f>
        <v>75.411000000000001</v>
      </c>
      <c r="J13" s="72">
        <f>J26/1000</f>
        <v>161.49799999999999</v>
      </c>
      <c r="K13" s="72">
        <f>K26/1000</f>
        <v>122.188</v>
      </c>
      <c r="L13" s="72">
        <f>L26/1000</f>
        <v>94.263999999999996</v>
      </c>
      <c r="M13" s="72">
        <f>M26/1000</f>
        <v>94.793999999999997</v>
      </c>
      <c r="N13" s="72">
        <f>N26/1000</f>
        <v>99.396000000000001</v>
      </c>
      <c r="O13" s="72">
        <f>O26/1000</f>
        <v>99.739000000000004</v>
      </c>
      <c r="P13" s="72">
        <f>P26/1000</f>
        <v>118.53400000000001</v>
      </c>
      <c r="Q13" s="72">
        <f>Q26/1000</f>
        <v>130.30799999999999</v>
      </c>
      <c r="R13" s="72">
        <f>R26/1000</f>
        <v>148.172</v>
      </c>
    </row>
    <row r="14" spans="2:18" x14ac:dyDescent="0.3">
      <c r="B14" s="71" t="s">
        <v>18</v>
      </c>
      <c r="C14" s="72">
        <f>C25/1000</f>
        <v>174.12299999999999</v>
      </c>
      <c r="D14" s="72">
        <f>D25/1000</f>
        <v>222.89400000000001</v>
      </c>
      <c r="E14" s="72">
        <f>E25/1000</f>
        <v>225.892</v>
      </c>
      <c r="F14" s="72">
        <f>F25/1000</f>
        <v>187.62100000000001</v>
      </c>
      <c r="G14" s="72">
        <f>G25/1000</f>
        <v>176.15100000000001</v>
      </c>
      <c r="H14" s="72">
        <f>H25/1000</f>
        <v>149.72300000000001</v>
      </c>
      <c r="I14" s="72">
        <f>I25/1000</f>
        <v>158.84299999999999</v>
      </c>
      <c r="J14" s="72">
        <f>J25/1000</f>
        <v>169.8</v>
      </c>
      <c r="K14" s="72">
        <f>K25/1000</f>
        <v>152.97900000000001</v>
      </c>
      <c r="L14" s="72">
        <f>L25/1000</f>
        <v>151.63</v>
      </c>
      <c r="M14" s="72">
        <f>M25/1000</f>
        <v>140.785</v>
      </c>
      <c r="N14" s="72">
        <f>N25/1000</f>
        <v>134.9</v>
      </c>
      <c r="O14" s="72">
        <f>O25/1000</f>
        <v>143.10400000000001</v>
      </c>
      <c r="P14" s="72">
        <f>P25/1000</f>
        <v>137.334</v>
      </c>
      <c r="Q14" s="72">
        <f>Q25/1000</f>
        <v>138.75299999999999</v>
      </c>
      <c r="R14" s="72">
        <f>R25/1000</f>
        <v>153.11699999999999</v>
      </c>
    </row>
    <row r="16" spans="2:18" x14ac:dyDescent="0.3">
      <c r="B16" s="7"/>
      <c r="C16" s="35" t="s">
        <v>87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</row>
    <row r="17" spans="1:18" x14ac:dyDescent="0.3">
      <c r="B17" s="7"/>
      <c r="C17" s="5" t="s">
        <v>0</v>
      </c>
      <c r="D17" s="5" t="s">
        <v>1</v>
      </c>
      <c r="E17" s="5" t="s">
        <v>2</v>
      </c>
      <c r="F17" s="5" t="s">
        <v>3</v>
      </c>
      <c r="G17" s="5" t="s">
        <v>4</v>
      </c>
      <c r="H17" s="5" t="s">
        <v>5</v>
      </c>
      <c r="I17" s="5" t="s">
        <v>6</v>
      </c>
      <c r="J17" s="5" t="s">
        <v>7</v>
      </c>
      <c r="K17" s="5" t="s">
        <v>8</v>
      </c>
      <c r="L17" s="5" t="s">
        <v>9</v>
      </c>
      <c r="M17" s="5" t="s">
        <v>10</v>
      </c>
      <c r="N17" s="5" t="s">
        <v>11</v>
      </c>
      <c r="O17" s="5" t="s">
        <v>12</v>
      </c>
      <c r="P17" s="5" t="s">
        <v>13</v>
      </c>
      <c r="Q17" s="5" t="s">
        <v>14</v>
      </c>
      <c r="R17" s="5" t="s">
        <v>15</v>
      </c>
    </row>
    <row r="18" spans="1:18" s="81" customFormat="1" ht="13.8" x14ac:dyDescent="0.3">
      <c r="A18" s="78" t="s">
        <v>22</v>
      </c>
      <c r="B18" s="79" t="s">
        <v>22</v>
      </c>
      <c r="C18" s="80">
        <v>3508791</v>
      </c>
      <c r="D18" s="80">
        <v>3851866</v>
      </c>
      <c r="E18" s="80">
        <v>4246584</v>
      </c>
      <c r="F18" s="80">
        <v>4366401</v>
      </c>
      <c r="G18" s="80">
        <v>4324027</v>
      </c>
      <c r="H18" s="80">
        <v>3854819</v>
      </c>
      <c r="I18" s="80">
        <v>4380252</v>
      </c>
      <c r="J18" s="80">
        <v>5034681</v>
      </c>
      <c r="K18" s="80">
        <v>5153343</v>
      </c>
      <c r="L18" s="80">
        <v>5331459</v>
      </c>
      <c r="M18" s="80">
        <v>5420586</v>
      </c>
      <c r="N18" s="80">
        <v>5369267</v>
      </c>
      <c r="O18" s="80">
        <v>5772819</v>
      </c>
      <c r="P18" s="80">
        <v>6032680</v>
      </c>
      <c r="Q18" s="80">
        <v>6141874</v>
      </c>
      <c r="R18" s="80">
        <v>6461705</v>
      </c>
    </row>
    <row r="19" spans="1:18" s="81" customFormat="1" ht="13.8" x14ac:dyDescent="0.3">
      <c r="A19" s="42" t="s">
        <v>16</v>
      </c>
      <c r="B19" s="82" t="s">
        <v>16</v>
      </c>
      <c r="C19" s="83">
        <v>935637</v>
      </c>
      <c r="D19" s="83">
        <v>1037228</v>
      </c>
      <c r="E19" s="83">
        <v>1398838</v>
      </c>
      <c r="F19" s="83">
        <v>1627929</v>
      </c>
      <c r="G19" s="83">
        <v>1559734</v>
      </c>
      <c r="H19" s="83">
        <v>1288939</v>
      </c>
      <c r="I19" s="83">
        <v>1388611</v>
      </c>
      <c r="J19" s="83">
        <v>1530369</v>
      </c>
      <c r="K19" s="83">
        <v>1593246</v>
      </c>
      <c r="L19" s="83">
        <v>1692634</v>
      </c>
      <c r="M19" s="83">
        <v>1749186</v>
      </c>
      <c r="N19" s="83">
        <v>1861322</v>
      </c>
      <c r="O19" s="83">
        <v>2047536</v>
      </c>
      <c r="P19" s="83">
        <v>2178247</v>
      </c>
      <c r="Q19" s="83">
        <v>2264152</v>
      </c>
      <c r="R19" s="83">
        <v>2398477</v>
      </c>
    </row>
    <row r="20" spans="1:18" s="81" customFormat="1" ht="13.8" x14ac:dyDescent="0.3">
      <c r="A20" s="84" t="s">
        <v>24</v>
      </c>
      <c r="B20" s="85" t="s">
        <v>24</v>
      </c>
      <c r="C20" s="86">
        <v>2573154</v>
      </c>
      <c r="D20" s="86">
        <v>2814638</v>
      </c>
      <c r="E20" s="86">
        <v>2847746</v>
      </c>
      <c r="F20" s="86">
        <v>2738472</v>
      </c>
      <c r="G20" s="86">
        <v>2764293</v>
      </c>
      <c r="H20" s="86">
        <v>2565880</v>
      </c>
      <c r="I20" s="86">
        <v>2991641</v>
      </c>
      <c r="J20" s="86">
        <v>3504312</v>
      </c>
      <c r="K20" s="86">
        <v>3560097</v>
      </c>
      <c r="L20" s="86">
        <v>3638825</v>
      </c>
      <c r="M20" s="86">
        <v>3671400</v>
      </c>
      <c r="N20" s="86">
        <v>3507945</v>
      </c>
      <c r="O20" s="86">
        <v>3725283</v>
      </c>
      <c r="P20" s="86">
        <v>3854433</v>
      </c>
      <c r="Q20" s="86">
        <v>3877722</v>
      </c>
      <c r="R20" s="86">
        <v>4063228</v>
      </c>
    </row>
    <row r="21" spans="1:18" s="81" customFormat="1" ht="13.8" x14ac:dyDescent="0.3">
      <c r="A21" s="42" t="s">
        <v>20</v>
      </c>
      <c r="B21" s="82" t="s">
        <v>20</v>
      </c>
      <c r="C21" s="83">
        <v>1553902</v>
      </c>
      <c r="D21" s="83">
        <v>1485955</v>
      </c>
      <c r="E21" s="83">
        <v>1413583</v>
      </c>
      <c r="F21" s="83">
        <v>1330771</v>
      </c>
      <c r="G21" s="83">
        <v>1324840</v>
      </c>
      <c r="H21" s="83">
        <v>1318470</v>
      </c>
      <c r="I21" s="83">
        <v>1549192</v>
      </c>
      <c r="J21" s="83">
        <v>1556577</v>
      </c>
      <c r="K21" s="83">
        <v>1521224</v>
      </c>
      <c r="L21" s="83">
        <v>1563131</v>
      </c>
      <c r="M21" s="83">
        <v>1570370</v>
      </c>
      <c r="N21" s="83">
        <v>1551644</v>
      </c>
      <c r="O21" s="83">
        <v>1631655</v>
      </c>
      <c r="P21" s="83">
        <v>1561768</v>
      </c>
      <c r="Q21" s="83">
        <v>1421220</v>
      </c>
      <c r="R21" s="83">
        <v>1393378</v>
      </c>
    </row>
    <row r="22" spans="1:18" s="81" customFormat="1" ht="13.8" x14ac:dyDescent="0.3">
      <c r="A22" s="42" t="s">
        <v>21</v>
      </c>
      <c r="B22" s="82" t="s">
        <v>21</v>
      </c>
      <c r="C22" s="83">
        <v>87766</v>
      </c>
      <c r="D22" s="83">
        <v>122820</v>
      </c>
      <c r="E22" s="83">
        <v>153115</v>
      </c>
      <c r="F22" s="83">
        <v>134037</v>
      </c>
      <c r="G22" s="83">
        <v>178503</v>
      </c>
      <c r="H22" s="83">
        <v>198212</v>
      </c>
      <c r="I22" s="83">
        <v>298227</v>
      </c>
      <c r="J22" s="83">
        <v>430694</v>
      </c>
      <c r="K22" s="83">
        <v>533821</v>
      </c>
      <c r="L22" s="83">
        <v>611816</v>
      </c>
      <c r="M22" s="83">
        <v>577073</v>
      </c>
      <c r="N22" s="83">
        <v>360084</v>
      </c>
      <c r="O22" s="83">
        <v>370468</v>
      </c>
      <c r="P22" s="83">
        <v>432599</v>
      </c>
      <c r="Q22" s="83">
        <v>452336</v>
      </c>
      <c r="R22" s="83">
        <v>468957</v>
      </c>
    </row>
    <row r="23" spans="1:18" s="81" customFormat="1" ht="13.8" x14ac:dyDescent="0.3">
      <c r="A23" s="42" t="s">
        <v>19</v>
      </c>
      <c r="B23" s="82" t="s">
        <v>19</v>
      </c>
      <c r="C23" s="83">
        <v>158584</v>
      </c>
      <c r="D23" s="83">
        <v>210991</v>
      </c>
      <c r="E23" s="83">
        <v>180719</v>
      </c>
      <c r="F23" s="83">
        <v>171881</v>
      </c>
      <c r="G23" s="83">
        <v>183409</v>
      </c>
      <c r="H23" s="83">
        <v>151026</v>
      </c>
      <c r="I23" s="83">
        <v>161956</v>
      </c>
      <c r="J23" s="83">
        <v>212493</v>
      </c>
      <c r="K23" s="83">
        <v>222207</v>
      </c>
      <c r="L23" s="83">
        <v>205131</v>
      </c>
      <c r="M23" s="83">
        <v>231980</v>
      </c>
      <c r="N23" s="83">
        <v>229666</v>
      </c>
      <c r="O23" s="83">
        <v>256769</v>
      </c>
      <c r="P23" s="83">
        <v>254766</v>
      </c>
      <c r="Q23" s="83">
        <v>266738</v>
      </c>
      <c r="R23" s="83">
        <v>302829</v>
      </c>
    </row>
    <row r="24" spans="1:18" s="81" customFormat="1" ht="13.8" x14ac:dyDescent="0.3">
      <c r="A24" s="42" t="s">
        <v>17</v>
      </c>
      <c r="B24" s="82" t="s">
        <v>17</v>
      </c>
      <c r="C24" s="83">
        <v>55516</v>
      </c>
      <c r="D24" s="83">
        <v>69864</v>
      </c>
      <c r="E24" s="83">
        <v>94920</v>
      </c>
      <c r="F24" s="83">
        <v>109771</v>
      </c>
      <c r="G24" s="83">
        <v>114961</v>
      </c>
      <c r="H24" s="83">
        <v>96666</v>
      </c>
      <c r="I24" s="83">
        <v>104471</v>
      </c>
      <c r="J24" s="83">
        <v>119392</v>
      </c>
      <c r="K24" s="83">
        <v>141353</v>
      </c>
      <c r="L24" s="83">
        <v>145491</v>
      </c>
      <c r="M24" s="83">
        <v>156593</v>
      </c>
      <c r="N24" s="83">
        <v>178279</v>
      </c>
      <c r="O24" s="83">
        <v>200151</v>
      </c>
      <c r="P24" s="83">
        <v>223973</v>
      </c>
      <c r="Q24" s="83">
        <v>223620</v>
      </c>
      <c r="R24" s="83">
        <v>255618</v>
      </c>
    </row>
    <row r="25" spans="1:18" s="81" customFormat="1" ht="13.8" x14ac:dyDescent="0.3">
      <c r="A25" s="42" t="s">
        <v>18</v>
      </c>
      <c r="B25" s="82" t="s">
        <v>18</v>
      </c>
      <c r="C25" s="83">
        <v>174123</v>
      </c>
      <c r="D25" s="83">
        <v>222894</v>
      </c>
      <c r="E25" s="83">
        <v>225892</v>
      </c>
      <c r="F25" s="83">
        <v>187621</v>
      </c>
      <c r="G25" s="83">
        <v>176151</v>
      </c>
      <c r="H25" s="83">
        <v>149723</v>
      </c>
      <c r="I25" s="83">
        <v>158843</v>
      </c>
      <c r="J25" s="83">
        <v>169800</v>
      </c>
      <c r="K25" s="83">
        <v>152979</v>
      </c>
      <c r="L25" s="83">
        <v>151630</v>
      </c>
      <c r="M25" s="83">
        <v>140785</v>
      </c>
      <c r="N25" s="83">
        <v>134900</v>
      </c>
      <c r="O25" s="83">
        <v>143104</v>
      </c>
      <c r="P25" s="83">
        <v>137334</v>
      </c>
      <c r="Q25" s="83">
        <v>138753</v>
      </c>
      <c r="R25" s="83">
        <v>153117</v>
      </c>
    </row>
    <row r="26" spans="1:18" s="81" customFormat="1" ht="13.8" x14ac:dyDescent="0.3">
      <c r="A26" s="42" t="s">
        <v>50</v>
      </c>
      <c r="B26" s="82" t="s">
        <v>23</v>
      </c>
      <c r="C26" s="83">
        <v>85117</v>
      </c>
      <c r="D26" s="83">
        <v>148658</v>
      </c>
      <c r="E26" s="83">
        <v>146686</v>
      </c>
      <c r="F26" s="83">
        <v>131004</v>
      </c>
      <c r="G26" s="83">
        <v>106286</v>
      </c>
      <c r="H26" s="83">
        <v>72127</v>
      </c>
      <c r="I26" s="83">
        <v>75411</v>
      </c>
      <c r="J26" s="83">
        <v>161498</v>
      </c>
      <c r="K26" s="83">
        <v>122188</v>
      </c>
      <c r="L26" s="83">
        <v>94264</v>
      </c>
      <c r="M26" s="83">
        <v>94794</v>
      </c>
      <c r="N26" s="83">
        <v>99396</v>
      </c>
      <c r="O26" s="83">
        <v>99739</v>
      </c>
      <c r="P26" s="83">
        <v>118534</v>
      </c>
      <c r="Q26" s="83">
        <v>130308</v>
      </c>
      <c r="R26" s="83">
        <v>148172</v>
      </c>
    </row>
  </sheetData>
  <mergeCells count="1">
    <mergeCell ref="C16:R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3</vt:i4>
      </vt:variant>
    </vt:vector>
  </HeadingPairs>
  <TitlesOfParts>
    <vt:vector size="6" baseType="lpstr">
      <vt:lpstr>Jan-Nov</vt:lpstr>
      <vt:lpstr>months</vt:lpstr>
      <vt:lpstr>Sheet1</vt:lpstr>
      <vt:lpstr>Chart1</vt:lpstr>
      <vt:lpstr>Chart2</vt:lpstr>
      <vt:lpstr>Chart3</vt:lpstr>
    </vt:vector>
  </TitlesOfParts>
  <Company>EAS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Piret Kallas</dc:creator>
  <cp:lastModifiedBy>Piret Kallas</cp:lastModifiedBy>
  <cp:lastPrinted>2020-01-09T08:58:28Z</cp:lastPrinted>
  <dcterms:created xsi:type="dcterms:W3CDTF">2019-08-05T17:02:09Z</dcterms:created>
  <dcterms:modified xsi:type="dcterms:W3CDTF">2020-01-09T09:12:47Z</dcterms:modified>
</cp:coreProperties>
</file>