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.eia.local\4700 TAK\4796 TÄA\ÄRIMUDELID\2020\Veebinarid\25.05 seminar\"/>
    </mc:Choice>
  </mc:AlternateContent>
  <xr:revisionPtr revIDLastSave="0" documentId="8_{3CC43FE1-1633-41B2-8AF9-42239849DBA1}" xr6:coauthVersionLast="41" xr6:coauthVersionMax="41" xr10:uidLastSave="{00000000-0000-0000-0000-000000000000}"/>
  <bookViews>
    <workbookView xWindow="-110" yWindow="-110" windowWidth="19420" windowHeight="10420" xr2:uid="{40BBB906-3DBF-5546-84F1-D7CBB4D7EB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B27" i="1"/>
  <c r="E25" i="1" s="1"/>
  <c r="F17" i="1"/>
  <c r="G17" i="1" s="1"/>
  <c r="H17" i="1" s="1"/>
  <c r="F26" i="1" s="1"/>
  <c r="G26" i="1" s="1"/>
  <c r="F16" i="1"/>
  <c r="G16" i="1" s="1"/>
  <c r="H16" i="1" s="1"/>
  <c r="F25" i="1" s="1"/>
  <c r="G25" i="1" s="1"/>
  <c r="F15" i="1"/>
  <c r="G15" i="1" s="1"/>
  <c r="H15" i="1" s="1"/>
  <c r="F24" i="1" s="1"/>
  <c r="G24" i="1" s="1"/>
  <c r="F14" i="1"/>
  <c r="G14" i="1" s="1"/>
  <c r="H14" i="1" s="1"/>
  <c r="F23" i="1" s="1"/>
  <c r="G23" i="1" s="1"/>
  <c r="B18" i="1"/>
  <c r="B10" i="1"/>
  <c r="E8" i="1" s="1"/>
  <c r="F8" i="1" s="1"/>
  <c r="E24" i="1" l="1"/>
  <c r="E23" i="1"/>
  <c r="E9" i="1"/>
  <c r="F9" i="1" s="1"/>
  <c r="E6" i="1"/>
  <c r="F6" i="1" s="1"/>
  <c r="E7" i="1"/>
  <c r="F7" i="1" s="1"/>
  <c r="H23" i="1" l="1"/>
  <c r="I23" i="1" s="1"/>
  <c r="E27" i="1"/>
  <c r="J26" i="1" l="1"/>
  <c r="K26" i="1" s="1"/>
  <c r="L26" i="1" s="1"/>
  <c r="J24" i="1"/>
  <c r="K24" i="1" s="1"/>
  <c r="L24" i="1" s="1"/>
  <c r="J23" i="1"/>
  <c r="K23" i="1" s="1"/>
  <c r="L23" i="1" s="1"/>
  <c r="J25" i="1"/>
  <c r="K25" i="1" s="1"/>
  <c r="L25" i="1" s="1"/>
  <c r="K27" i="1"/>
  <c r="L27" i="1" s="1"/>
</calcChain>
</file>

<file path=xl/sharedStrings.xml><?xml version="1.0" encoding="utf-8"?>
<sst xmlns="http://schemas.openxmlformats.org/spreadsheetml/2006/main" count="48" uniqueCount="26">
  <si>
    <t>omahind</t>
  </si>
  <si>
    <t>kõik kulud kokku</t>
  </si>
  <si>
    <t>MK + PK</t>
  </si>
  <si>
    <t>Teenused</t>
  </si>
  <si>
    <t>majutus</t>
  </si>
  <si>
    <t>hommikusöök</t>
  </si>
  <si>
    <t>kanuumatkad</t>
  </si>
  <si>
    <t>jalgrattarent</t>
  </si>
  <si>
    <t>Kogus kuus</t>
  </si>
  <si>
    <t>Kokku:</t>
  </si>
  <si>
    <t>Teenuse MK</t>
  </si>
  <si>
    <t>PK kuus kokku</t>
  </si>
  <si>
    <t>PK jagatud teenusele</t>
  </si>
  <si>
    <t>Omahind</t>
  </si>
  <si>
    <t>Kulude % olulisus</t>
  </si>
  <si>
    <t>Müügihind</t>
  </si>
  <si>
    <t>Kasumilävi</t>
  </si>
  <si>
    <t>PK/(hind-ühiku MK)</t>
  </si>
  <si>
    <t>Teenuste osakaal</t>
  </si>
  <si>
    <t>Hind-ühiku MK</t>
  </si>
  <si>
    <t>Hind-ühiku MK kaalutud keskmine</t>
  </si>
  <si>
    <t>Kasumilävi teenuste lõikes</t>
  </si>
  <si>
    <t>Ohutusvaru</t>
  </si>
  <si>
    <t>Ohutusvaru määr</t>
  </si>
  <si>
    <t>MK-muutuvkulu</t>
  </si>
  <si>
    <t>PK-püsikulu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</si>
</sst>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8CA9-A9DE-914D-87B1-A4B84C092126}">
  <dimension ref="A1:L27"/>
  <sheetViews>
    <sheetView tabSelected="1" zoomScale="120" zoomScaleNormal="120" workbookViewId="0">
      <selection activeCell="J23" sqref="J23"/>
    </sheetView>
  </sheetViews>
  <sheetFormatPr defaultColWidth="10.6640625" defaultRowHeight="15.5" x14ac:dyDescent="0.35"/>
  <cols>
    <col min="1" max="1" width="12.6640625" bestFit="1" customWidth="1"/>
    <col min="3" max="3" width="11.33203125" bestFit="1" customWidth="1"/>
    <col min="4" max="4" width="13.1640625" bestFit="1" customWidth="1"/>
    <col min="5" max="6" width="18.6640625" bestFit="1" customWidth="1"/>
    <col min="7" max="7" width="13.6640625" bestFit="1" customWidth="1"/>
    <col min="8" max="8" width="30.33203125" bestFit="1" customWidth="1"/>
    <col min="10" max="10" width="23.5" bestFit="1" customWidth="1"/>
    <col min="12" max="12" width="15.6640625" bestFit="1" customWidth="1"/>
  </cols>
  <sheetData>
    <row r="1" spans="1:8" x14ac:dyDescent="0.35">
      <c r="A1" s="3" t="s">
        <v>0</v>
      </c>
      <c r="B1" t="s">
        <v>1</v>
      </c>
      <c r="D1" t="s">
        <v>24</v>
      </c>
    </row>
    <row r="2" spans="1:8" x14ac:dyDescent="0.35">
      <c r="B2" t="s">
        <v>2</v>
      </c>
      <c r="D2" t="s">
        <v>25</v>
      </c>
    </row>
    <row r="5" spans="1:8" s="2" customFormat="1" x14ac:dyDescent="0.35">
      <c r="A5" s="4" t="s">
        <v>3</v>
      </c>
      <c r="B5" s="4" t="s">
        <v>8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8" x14ac:dyDescent="0.35">
      <c r="A6" s="5" t="s">
        <v>4</v>
      </c>
      <c r="B6" s="5">
        <v>100</v>
      </c>
      <c r="C6" s="5">
        <v>10</v>
      </c>
      <c r="D6" s="16">
        <v>7000</v>
      </c>
      <c r="E6" s="5">
        <f>D6/B10</f>
        <v>20</v>
      </c>
      <c r="F6" s="5">
        <f>C6+E6</f>
        <v>30</v>
      </c>
      <c r="G6" s="1"/>
      <c r="H6" s="1"/>
    </row>
    <row r="7" spans="1:8" x14ac:dyDescent="0.35">
      <c r="A7" s="5" t="s">
        <v>5</v>
      </c>
      <c r="B7" s="5">
        <v>150</v>
      </c>
      <c r="C7" s="5">
        <v>2</v>
      </c>
      <c r="D7" s="16"/>
      <c r="E7" s="5">
        <f>D6/B10</f>
        <v>20</v>
      </c>
      <c r="F7" s="5">
        <f t="shared" ref="F7:F9" si="0">C7+E7</f>
        <v>22</v>
      </c>
      <c r="G7" s="1"/>
      <c r="H7" s="1"/>
    </row>
    <row r="8" spans="1:8" x14ac:dyDescent="0.35">
      <c r="A8" s="5" t="s">
        <v>6</v>
      </c>
      <c r="B8" s="5">
        <v>50</v>
      </c>
      <c r="C8" s="5">
        <v>15</v>
      </c>
      <c r="D8" s="16"/>
      <c r="E8" s="5">
        <f>D6/B10</f>
        <v>20</v>
      </c>
      <c r="F8" s="5">
        <f t="shared" si="0"/>
        <v>35</v>
      </c>
      <c r="G8" s="1"/>
      <c r="H8" s="1"/>
    </row>
    <row r="9" spans="1:8" x14ac:dyDescent="0.35">
      <c r="A9" s="5" t="s">
        <v>7</v>
      </c>
      <c r="B9" s="5">
        <v>50</v>
      </c>
      <c r="C9" s="5">
        <v>10</v>
      </c>
      <c r="D9" s="16"/>
      <c r="E9" s="5">
        <f>D6/B10</f>
        <v>20</v>
      </c>
      <c r="F9" s="5">
        <f t="shared" si="0"/>
        <v>30</v>
      </c>
      <c r="G9" s="1"/>
      <c r="H9" s="1"/>
    </row>
    <row r="10" spans="1:8" s="3" customFormat="1" x14ac:dyDescent="0.35">
      <c r="A10" s="4" t="s">
        <v>9</v>
      </c>
      <c r="B10" s="4">
        <f>SUM(B6:B9)</f>
        <v>350</v>
      </c>
      <c r="C10" s="6"/>
      <c r="D10" s="6"/>
      <c r="E10" s="6"/>
      <c r="F10" s="6"/>
    </row>
    <row r="13" spans="1:8" x14ac:dyDescent="0.35">
      <c r="A13" s="4" t="s">
        <v>3</v>
      </c>
      <c r="B13" s="4" t="s">
        <v>8</v>
      </c>
      <c r="C13" s="4" t="s">
        <v>10</v>
      </c>
      <c r="D13" s="4" t="s">
        <v>11</v>
      </c>
      <c r="E13" s="4" t="s">
        <v>14</v>
      </c>
      <c r="F13" s="4" t="s">
        <v>12</v>
      </c>
      <c r="G13" s="4" t="s">
        <v>13</v>
      </c>
      <c r="H13" s="10" t="s">
        <v>15</v>
      </c>
    </row>
    <row r="14" spans="1:8" x14ac:dyDescent="0.35">
      <c r="A14" s="5" t="s">
        <v>4</v>
      </c>
      <c r="B14" s="5">
        <v>100</v>
      </c>
      <c r="C14" s="5">
        <v>10</v>
      </c>
      <c r="D14" s="16">
        <v>7000</v>
      </c>
      <c r="E14" s="7">
        <v>0.6</v>
      </c>
      <c r="F14" s="5">
        <f>(D14*E14)/B14</f>
        <v>42</v>
      </c>
      <c r="G14" s="5">
        <f>C14+F14</f>
        <v>52</v>
      </c>
      <c r="H14" s="5">
        <f>G14*1.2</f>
        <v>62.4</v>
      </c>
    </row>
    <row r="15" spans="1:8" x14ac:dyDescent="0.35">
      <c r="A15" s="5" t="s">
        <v>5</v>
      </c>
      <c r="B15" s="5">
        <v>150</v>
      </c>
      <c r="C15" s="5">
        <v>2</v>
      </c>
      <c r="D15" s="16"/>
      <c r="E15" s="7">
        <v>0.2</v>
      </c>
      <c r="F15" s="8">
        <f>(D14*E15)/B15</f>
        <v>9.3333333333333339</v>
      </c>
      <c r="G15" s="8">
        <f t="shared" ref="G15:G17" si="1">C15+F15</f>
        <v>11.333333333333334</v>
      </c>
      <c r="H15" s="5">
        <f t="shared" ref="H15:H17" si="2">G15*1.2</f>
        <v>13.6</v>
      </c>
    </row>
    <row r="16" spans="1:8" x14ac:dyDescent="0.35">
      <c r="A16" s="5" t="s">
        <v>6</v>
      </c>
      <c r="B16" s="5">
        <v>50</v>
      </c>
      <c r="C16" s="5">
        <v>15</v>
      </c>
      <c r="D16" s="16"/>
      <c r="E16" s="7">
        <v>0.1</v>
      </c>
      <c r="F16" s="5">
        <f>(D14*E16)/B16</f>
        <v>14</v>
      </c>
      <c r="G16" s="5">
        <f t="shared" si="1"/>
        <v>29</v>
      </c>
      <c r="H16" s="5">
        <f t="shared" si="2"/>
        <v>34.799999999999997</v>
      </c>
    </row>
    <row r="17" spans="1:12" x14ac:dyDescent="0.35">
      <c r="A17" s="5" t="s">
        <v>7</v>
      </c>
      <c r="B17" s="5">
        <v>50</v>
      </c>
      <c r="C17" s="5">
        <v>10</v>
      </c>
      <c r="D17" s="16"/>
      <c r="E17" s="7">
        <v>0.1</v>
      </c>
      <c r="F17" s="5">
        <f>(D14*E17)/B17</f>
        <v>14</v>
      </c>
      <c r="G17" s="5">
        <f t="shared" si="1"/>
        <v>24</v>
      </c>
      <c r="H17" s="5">
        <f t="shared" si="2"/>
        <v>28.799999999999997</v>
      </c>
    </row>
    <row r="18" spans="1:12" x14ac:dyDescent="0.35">
      <c r="A18" s="4" t="s">
        <v>9</v>
      </c>
      <c r="B18" s="4">
        <f>SUM(B14:B17)</f>
        <v>350</v>
      </c>
      <c r="C18" s="6"/>
      <c r="D18" s="6"/>
      <c r="E18" s="6"/>
      <c r="F18" s="6"/>
      <c r="G18" s="9"/>
      <c r="H18" s="5"/>
    </row>
    <row r="20" spans="1:12" x14ac:dyDescent="0.35">
      <c r="A20" s="11" t="s">
        <v>16</v>
      </c>
      <c r="B20" t="s">
        <v>17</v>
      </c>
    </row>
    <row r="22" spans="1:12" x14ac:dyDescent="0.35">
      <c r="A22" s="4" t="s">
        <v>3</v>
      </c>
      <c r="B22" s="4" t="s">
        <v>8</v>
      </c>
      <c r="C22" s="4" t="s">
        <v>10</v>
      </c>
      <c r="D22" s="4" t="s">
        <v>11</v>
      </c>
      <c r="E22" s="4" t="s">
        <v>18</v>
      </c>
      <c r="F22" s="4" t="s">
        <v>15</v>
      </c>
      <c r="G22" s="4" t="s">
        <v>19</v>
      </c>
      <c r="H22" s="10" t="s">
        <v>20</v>
      </c>
      <c r="I22" s="10" t="s">
        <v>16</v>
      </c>
      <c r="J22" s="10" t="s">
        <v>21</v>
      </c>
      <c r="K22" s="10" t="s">
        <v>22</v>
      </c>
      <c r="L22" s="10" t="s">
        <v>23</v>
      </c>
    </row>
    <row r="23" spans="1:12" x14ac:dyDescent="0.35">
      <c r="A23" s="5" t="s">
        <v>4</v>
      </c>
      <c r="B23" s="5">
        <v>100</v>
      </c>
      <c r="C23" s="5">
        <v>10</v>
      </c>
      <c r="D23" s="16">
        <v>7000</v>
      </c>
      <c r="E23" s="7">
        <f>B23/B27</f>
        <v>0.2857142857142857</v>
      </c>
      <c r="F23" s="5">
        <f>H14</f>
        <v>62.4</v>
      </c>
      <c r="G23" s="5">
        <f>F23-C23</f>
        <v>52.4</v>
      </c>
      <c r="H23" s="17">
        <f>(E23*G23)+(E24*G24)+(E25*G25)+(E26*G26)</f>
        <v>25.457142857142856</v>
      </c>
      <c r="I23" s="20">
        <f>D23/H23</f>
        <v>274.97194163860831</v>
      </c>
      <c r="J23" s="8">
        <f>I23*E23</f>
        <v>78.563411896745222</v>
      </c>
      <c r="K23" s="8">
        <f>B23-J23</f>
        <v>21.436588103254778</v>
      </c>
      <c r="L23" s="14">
        <f>K23/B23</f>
        <v>0.21436588103254778</v>
      </c>
    </row>
    <row r="24" spans="1:12" x14ac:dyDescent="0.35">
      <c r="A24" s="5" t="s">
        <v>5</v>
      </c>
      <c r="B24" s="5">
        <v>150</v>
      </c>
      <c r="C24" s="5">
        <v>2</v>
      </c>
      <c r="D24" s="16"/>
      <c r="E24" s="7">
        <f>B24/B27</f>
        <v>0.42857142857142855</v>
      </c>
      <c r="F24" s="5">
        <f t="shared" ref="F24:F26" si="3">H15</f>
        <v>13.6</v>
      </c>
      <c r="G24" s="5">
        <f t="shared" ref="G24:G26" si="4">F24-C24</f>
        <v>11.6</v>
      </c>
      <c r="H24" s="18"/>
      <c r="I24" s="20"/>
      <c r="J24" s="8">
        <f>I23*E24</f>
        <v>117.84511784511784</v>
      </c>
      <c r="K24" s="8">
        <f t="shared" ref="K24:K26" si="5">B24-J24</f>
        <v>32.154882154882159</v>
      </c>
      <c r="L24" s="14">
        <f t="shared" ref="L24:L27" si="6">K24/B24</f>
        <v>0.21436588103254772</v>
      </c>
    </row>
    <row r="25" spans="1:12" x14ac:dyDescent="0.35">
      <c r="A25" s="5" t="s">
        <v>6</v>
      </c>
      <c r="B25" s="5">
        <v>50</v>
      </c>
      <c r="C25" s="5">
        <v>15</v>
      </c>
      <c r="D25" s="16"/>
      <c r="E25" s="7">
        <f>B25/B27</f>
        <v>0.14285714285714285</v>
      </c>
      <c r="F25" s="5">
        <f t="shared" si="3"/>
        <v>34.799999999999997</v>
      </c>
      <c r="G25" s="5">
        <f t="shared" si="4"/>
        <v>19.799999999999997</v>
      </c>
      <c r="H25" s="18"/>
      <c r="I25" s="20"/>
      <c r="J25" s="8">
        <f>I23*E25</f>
        <v>39.281705948372611</v>
      </c>
      <c r="K25" s="8">
        <f t="shared" si="5"/>
        <v>10.718294051627389</v>
      </c>
      <c r="L25" s="14">
        <f t="shared" si="6"/>
        <v>0.21436588103254778</v>
      </c>
    </row>
    <row r="26" spans="1:12" x14ac:dyDescent="0.35">
      <c r="A26" s="5" t="s">
        <v>7</v>
      </c>
      <c r="B26" s="5">
        <v>50</v>
      </c>
      <c r="C26" s="5">
        <v>10</v>
      </c>
      <c r="D26" s="16"/>
      <c r="E26" s="7">
        <f>B26/B27</f>
        <v>0.14285714285714285</v>
      </c>
      <c r="F26" s="5">
        <f t="shared" si="3"/>
        <v>28.799999999999997</v>
      </c>
      <c r="G26" s="5">
        <f t="shared" si="4"/>
        <v>18.799999999999997</v>
      </c>
      <c r="H26" s="19"/>
      <c r="I26" s="20"/>
      <c r="J26" s="8">
        <f>I23*E26</f>
        <v>39.281705948372611</v>
      </c>
      <c r="K26" s="8">
        <f t="shared" si="5"/>
        <v>10.718294051627389</v>
      </c>
      <c r="L26" s="14">
        <f t="shared" si="6"/>
        <v>0.21436588103254778</v>
      </c>
    </row>
    <row r="27" spans="1:12" x14ac:dyDescent="0.35">
      <c r="A27" s="4" t="s">
        <v>9</v>
      </c>
      <c r="B27" s="4">
        <f>SUM(B23:B26)</f>
        <v>350</v>
      </c>
      <c r="C27" s="6"/>
      <c r="D27" s="6"/>
      <c r="E27" s="12">
        <f>SUM(E23:E26)</f>
        <v>0.99999999999999978</v>
      </c>
      <c r="F27" s="6"/>
      <c r="G27" s="9"/>
      <c r="H27" s="5"/>
      <c r="I27" s="9"/>
      <c r="J27" s="5"/>
      <c r="K27" s="13">
        <f>B27-I23</f>
        <v>75.028058361391686</v>
      </c>
      <c r="L27" s="15">
        <f t="shared" si="6"/>
        <v>0.21436588103254767</v>
      </c>
    </row>
  </sheetData>
  <mergeCells count="5">
    <mergeCell ref="D6:D9"/>
    <mergeCell ref="D14:D17"/>
    <mergeCell ref="D23:D26"/>
    <mergeCell ref="H23:H26"/>
    <mergeCell ref="I23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Anneli Haabu</cp:lastModifiedBy>
  <dcterms:created xsi:type="dcterms:W3CDTF">2020-05-26T11:20:54Z</dcterms:created>
  <dcterms:modified xsi:type="dcterms:W3CDTF">2020-05-26T19:27:10Z</dcterms:modified>
</cp:coreProperties>
</file>