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namedSheetViews/namedSheetView1.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yhine-my.sharepoint.com/personal/riin_roosalu_eas_ee/Documents/Desktop/"/>
    </mc:Choice>
  </mc:AlternateContent>
  <xr:revisionPtr revIDLastSave="16" documentId="8_{8561FF02-54DB-464D-A8B0-7B531A710DF2}" xr6:coauthVersionLast="47" xr6:coauthVersionMax="47" xr10:uidLastSave="{C8B77A87-B9EC-4CD2-84E3-32BB1B390C77}"/>
  <bookViews>
    <workbookView xWindow="-120" yWindow="-120" windowWidth="29040" windowHeight="15840" xr2:uid="{00000000-000D-0000-FFFF-FFFF00000000}"/>
  </bookViews>
  <sheets>
    <sheet name="Toetuse saajad" sheetId="19" r:id="rId1"/>
    <sheet name="Projektid 1-30" sheetId="1" state="hidden" r:id="rId2"/>
    <sheet name="Projektid 31-60" sheetId="7" state="hidden" r:id="rId3"/>
    <sheet name="Projektid 61-90" sheetId="8" state="hidden" r:id="rId4"/>
    <sheet name="Projektid 91-120" sheetId="9" state="hidden" r:id="rId5"/>
    <sheet name="Projektid 121-150" sheetId="10" state="hidden" r:id="rId6"/>
    <sheet name="Projektid 151-182" sheetId="11" state="hidden" r:id="rId7"/>
    <sheet name="Pingerida1" sheetId="4" state="hidden" r:id="rId8"/>
    <sheet name="Pingerida2" sheetId="12" state="hidden" r:id="rId9"/>
    <sheet name="Pingerida3" sheetId="13" state="hidden" r:id="rId10"/>
    <sheet name="Pingerida4" sheetId="14" state="hidden" r:id="rId11"/>
    <sheet name="Pingerida5" sheetId="15" state="hidden" r:id="rId12"/>
    <sheet name="Pingerida6" sheetId="16" state="hidden" r:id="rId13"/>
  </sheets>
  <definedNames>
    <definedName name="_xlnm._FilterDatabase" localSheetId="0" hidden="1">'Toetuse saajad'!$A$1:$H$92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17" i="11" l="1"/>
  <c r="FG16" i="11"/>
  <c r="FG15" i="11"/>
  <c r="FG14" i="11"/>
  <c r="FG13" i="11" s="1"/>
  <c r="FG12" i="11"/>
  <c r="FG11" i="11"/>
  <c r="FG10" i="11"/>
  <c r="FG9" i="11" l="1"/>
  <c r="CM17" i="10"/>
  <c r="CM16" i="10"/>
  <c r="CM15" i="10"/>
  <c r="CM14" i="10"/>
  <c r="CM12" i="10"/>
  <c r="CM11" i="10"/>
  <c r="CM10" i="10"/>
  <c r="CM9" i="10" s="1"/>
  <c r="CM13" i="10" l="1"/>
  <c r="C17" i="10" l="1"/>
  <c r="C16" i="10"/>
  <c r="C15" i="10"/>
  <c r="C14" i="10"/>
  <c r="C12" i="10"/>
  <c r="C11" i="10"/>
  <c r="C10" i="10"/>
  <c r="C9" i="10" s="1"/>
  <c r="HK17" i="9"/>
  <c r="HK16" i="9"/>
  <c r="HK15" i="9"/>
  <c r="HK14" i="9"/>
  <c r="HK13" i="9" s="1"/>
  <c r="HK12" i="9"/>
  <c r="HK11" i="9"/>
  <c r="HK10" i="9"/>
  <c r="HK9" i="9" s="1"/>
  <c r="HS10" i="7"/>
  <c r="CE17" i="8"/>
  <c r="CE16" i="8"/>
  <c r="CE15" i="8"/>
  <c r="CE14" i="8"/>
  <c r="CE13" i="8" s="1"/>
  <c r="CE12" i="8"/>
  <c r="CE11" i="8"/>
  <c r="CE10" i="8"/>
  <c r="CE9" i="8"/>
  <c r="BW17" i="8"/>
  <c r="BW16" i="8"/>
  <c r="BW15" i="8"/>
  <c r="BW14" i="8"/>
  <c r="BW13" i="8" s="1"/>
  <c r="BW12" i="8"/>
  <c r="BW11" i="8"/>
  <c r="BW10" i="8"/>
  <c r="BW9" i="8"/>
  <c r="FW17" i="9"/>
  <c r="FW16" i="9"/>
  <c r="FW15" i="9"/>
  <c r="FW14" i="9"/>
  <c r="FW12" i="9"/>
  <c r="FW11" i="9"/>
  <c r="FW10" i="9"/>
  <c r="CU17" i="9"/>
  <c r="CU16" i="9"/>
  <c r="CU15" i="9"/>
  <c r="CU13" i="9" s="1"/>
  <c r="CU14" i="9"/>
  <c r="CU12" i="9"/>
  <c r="CU11" i="9"/>
  <c r="CU10" i="9"/>
  <c r="CU9" i="9"/>
  <c r="GM17" i="8"/>
  <c r="GM16" i="8"/>
  <c r="GM15" i="8"/>
  <c r="GM14" i="8"/>
  <c r="GM12" i="8"/>
  <c r="GE12" i="8"/>
  <c r="GM11" i="8"/>
  <c r="GM10" i="8"/>
  <c r="DY9" i="7"/>
  <c r="DX9" i="7"/>
  <c r="DW9" i="7"/>
  <c r="DV9" i="7"/>
  <c r="DU9" i="7"/>
  <c r="DT9" i="7"/>
  <c r="DS9" i="7"/>
  <c r="D3" i="16" a="1"/>
  <c r="D3" i="16" s="1"/>
  <c r="E3" i="16" a="1"/>
  <c r="E3" i="16" s="1"/>
  <c r="F3" i="16" a="1"/>
  <c r="F3" i="16" s="1"/>
  <c r="C3" i="16" a="1"/>
  <c r="C3" i="16" s="1"/>
  <c r="IP9" i="11"/>
  <c r="IR9" i="11"/>
  <c r="IS9" i="11"/>
  <c r="IT9" i="11"/>
  <c r="IU9" i="11"/>
  <c r="IV9" i="11"/>
  <c r="IW9" i="11"/>
  <c r="IQ10" i="11"/>
  <c r="IQ11" i="11"/>
  <c r="IQ12" i="11"/>
  <c r="IP13" i="11"/>
  <c r="IR13" i="11"/>
  <c r="IS13" i="11"/>
  <c r="IT13" i="11"/>
  <c r="IU13" i="11"/>
  <c r="IV13" i="11"/>
  <c r="IW13" i="11"/>
  <c r="IQ14" i="11"/>
  <c r="IQ15" i="11"/>
  <c r="IQ16" i="11"/>
  <c r="IQ17" i="11"/>
  <c r="HS13" i="11"/>
  <c r="HS9" i="11"/>
  <c r="BN9" i="1"/>
  <c r="C13" i="10" l="1"/>
  <c r="FW9" i="9"/>
  <c r="FW13" i="9"/>
  <c r="HS8" i="11"/>
  <c r="IQ13" i="11"/>
  <c r="IW8" i="11"/>
  <c r="IV8" i="11"/>
  <c r="IU8" i="11"/>
  <c r="IT8" i="11"/>
  <c r="IS8" i="11"/>
  <c r="IR8" i="11"/>
  <c r="IQ9" i="11"/>
  <c r="IP8" i="11"/>
  <c r="EA11" i="1"/>
  <c r="EA10" i="1"/>
  <c r="A3" i="16"/>
  <c r="A3" i="15"/>
  <c r="A3" i="14"/>
  <c r="A3" i="12"/>
  <c r="A3" i="4"/>
  <c r="A3" i="13"/>
  <c r="B4" i="16"/>
  <c r="J3" i="15" a="1"/>
  <c r="J3" i="15" s="1"/>
  <c r="F3" i="15" a="1"/>
  <c r="F3" i="15" s="1"/>
  <c r="E3" i="15" a="1"/>
  <c r="E3" i="15" s="1"/>
  <c r="D3" i="15" a="1"/>
  <c r="D3" i="15" s="1"/>
  <c r="C3" i="15" a="1"/>
  <c r="C3" i="15" s="1"/>
  <c r="B4" i="15"/>
  <c r="F3" i="14" a="1"/>
  <c r="F3" i="14" s="1"/>
  <c r="E3" i="14" a="1"/>
  <c r="E3" i="14" s="1"/>
  <c r="D3" i="14" a="1"/>
  <c r="D3" i="14" s="1"/>
  <c r="C3" i="14" a="1"/>
  <c r="C3" i="14" s="1"/>
  <c r="B4" i="14"/>
  <c r="F3" i="13" a="1"/>
  <c r="F3" i="13" s="1"/>
  <c r="E3" i="13" a="1"/>
  <c r="E3" i="13" s="1"/>
  <c r="D3" i="13" a="1"/>
  <c r="D3" i="13" s="1"/>
  <c r="C3" i="13" a="1"/>
  <c r="C3" i="13" s="1"/>
  <c r="B4" i="13"/>
  <c r="F3" i="12" a="1"/>
  <c r="F3" i="12" s="1"/>
  <c r="E3" i="12" a="1"/>
  <c r="E3" i="12" s="1"/>
  <c r="D3" i="12" a="1"/>
  <c r="D3" i="12" s="1"/>
  <c r="C3" i="12" a="1"/>
  <c r="C3" i="12" s="1"/>
  <c r="B4" i="12"/>
  <c r="B5" i="12"/>
  <c r="F3" i="4" a="1"/>
  <c r="F3" i="4" s="1"/>
  <c r="E3" i="4" a="1"/>
  <c r="E3" i="4" s="1"/>
  <c r="D3" i="4" a="1"/>
  <c r="D3" i="4" s="1"/>
  <c r="C3" i="4" a="1"/>
  <c r="C3" i="4" s="1"/>
  <c r="HK10" i="10"/>
  <c r="IQ8" i="11" l="1"/>
  <c r="A5" i="12"/>
  <c r="A4" i="12"/>
  <c r="C4" i="12" a="1"/>
  <c r="C4" i="12" s="1"/>
  <c r="I4" i="13" a="1"/>
  <c r="I4" i="13" s="1"/>
  <c r="A4" i="13"/>
  <c r="A4" i="14"/>
  <c r="E4" i="14" a="1"/>
  <c r="E4" i="14" s="1"/>
  <c r="C4" i="14" a="1"/>
  <c r="C4" i="14" s="1"/>
  <c r="A4" i="15"/>
  <c r="F4" i="15" a="1"/>
  <c r="F4" i="15" s="1"/>
  <c r="E4" i="15" a="1"/>
  <c r="E4" i="15" s="1"/>
  <c r="D4" i="15" a="1"/>
  <c r="D4" i="15" s="1"/>
  <c r="C4" i="15" a="1"/>
  <c r="C4" i="15" s="1"/>
  <c r="C4" i="16" a="1"/>
  <c r="C4" i="16" s="1"/>
  <c r="D4" i="16" a="1"/>
  <c r="D4" i="16" s="1"/>
  <c r="E4" i="16" a="1"/>
  <c r="E4" i="16" s="1"/>
  <c r="F4" i="16" a="1"/>
  <c r="F4" i="16" s="1"/>
  <c r="A4" i="16"/>
  <c r="D4" i="14" a="1"/>
  <c r="D4" i="14" s="1"/>
  <c r="F4" i="14" a="1"/>
  <c r="F4" i="14" s="1"/>
  <c r="C4" i="13" a="1"/>
  <c r="C4" i="13" s="1"/>
  <c r="D4" i="13" a="1"/>
  <c r="D4" i="13" s="1"/>
  <c r="E4" i="13" a="1"/>
  <c r="E4" i="13" s="1"/>
  <c r="J4" i="13" a="1"/>
  <c r="J4" i="13" s="1"/>
  <c r="B5" i="13"/>
  <c r="F4" i="13" a="1"/>
  <c r="F4" i="13" s="1"/>
  <c r="D4" i="12" a="1"/>
  <c r="D4" i="12" s="1"/>
  <c r="E4" i="12" a="1"/>
  <c r="E4" i="12" s="1"/>
  <c r="C5" i="12" a="1"/>
  <c r="C5" i="12" s="1"/>
  <c r="F4" i="12" a="1"/>
  <c r="F4" i="12" s="1"/>
  <c r="D5" i="12" a="1"/>
  <c r="D5" i="12" s="1"/>
  <c r="E5" i="12" a="1"/>
  <c r="E5" i="12" s="1"/>
  <c r="F5" i="12" a="1"/>
  <c r="F5" i="12" s="1"/>
  <c r="B5" i="16"/>
  <c r="B5" i="15"/>
  <c r="A5" i="15" s="1"/>
  <c r="B5" i="14"/>
  <c r="A5" i="14" s="1"/>
  <c r="B6" i="12"/>
  <c r="A6" i="12" s="1"/>
  <c r="C5" i="16" l="1" a="1"/>
  <c r="C5" i="16" s="1"/>
  <c r="D5" i="16" a="1"/>
  <c r="D5" i="16" s="1"/>
  <c r="E5" i="16" a="1"/>
  <c r="E5" i="16" s="1"/>
  <c r="F5" i="16" a="1"/>
  <c r="F5" i="16" s="1"/>
  <c r="A5" i="16"/>
  <c r="B6" i="13"/>
  <c r="A6" i="13" s="1"/>
  <c r="A5" i="13"/>
  <c r="F5" i="15" a="1"/>
  <c r="F5" i="15" s="1"/>
  <c r="E5" i="15" a="1"/>
  <c r="E5" i="15" s="1"/>
  <c r="D5" i="15" a="1"/>
  <c r="D5" i="15" s="1"/>
  <c r="C5" i="15" a="1"/>
  <c r="C5" i="15" s="1"/>
  <c r="E5" i="14" a="1"/>
  <c r="E5" i="14" s="1"/>
  <c r="D5" i="14" a="1"/>
  <c r="D5" i="14" s="1"/>
  <c r="F5" i="14" a="1"/>
  <c r="F5" i="14" s="1"/>
  <c r="C5" i="14" a="1"/>
  <c r="C5" i="14" s="1"/>
  <c r="F6" i="13" a="1"/>
  <c r="F6" i="13" s="1"/>
  <c r="E6" i="13" a="1"/>
  <c r="E6" i="13" s="1"/>
  <c r="D6" i="13" a="1"/>
  <c r="D6" i="13" s="1"/>
  <c r="C6" i="13" a="1"/>
  <c r="C6" i="13" s="1"/>
  <c r="C5" i="13" a="1"/>
  <c r="C5" i="13" s="1"/>
  <c r="F5" i="13" a="1"/>
  <c r="F5" i="13" s="1"/>
  <c r="E5" i="13" a="1"/>
  <c r="E5" i="13" s="1"/>
  <c r="D5" i="13" a="1"/>
  <c r="D5" i="13" s="1"/>
  <c r="F6" i="12" a="1"/>
  <c r="F6" i="12" s="1"/>
  <c r="E6" i="12" a="1"/>
  <c r="E6" i="12" s="1"/>
  <c r="D6" i="12" a="1"/>
  <c r="D6" i="12" s="1"/>
  <c r="C6" i="12" a="1"/>
  <c r="C6" i="12" s="1"/>
  <c r="B6" i="16"/>
  <c r="B6" i="15"/>
  <c r="A6" i="15" s="1"/>
  <c r="B6" i="14"/>
  <c r="A6" i="14" s="1"/>
  <c r="B7" i="13"/>
  <c r="A7" i="13" s="1"/>
  <c r="B7" i="12"/>
  <c r="A7" i="12" s="1"/>
  <c r="C6" i="16" l="1" a="1"/>
  <c r="C6" i="16" s="1"/>
  <c r="D6" i="16" a="1"/>
  <c r="D6" i="16" s="1"/>
  <c r="E6" i="16" a="1"/>
  <c r="E6" i="16" s="1"/>
  <c r="F6" i="16" a="1"/>
  <c r="F6" i="16" s="1"/>
  <c r="A6" i="16"/>
  <c r="D6" i="15" a="1"/>
  <c r="D6" i="15" s="1"/>
  <c r="C6" i="15" a="1"/>
  <c r="C6" i="15" s="1"/>
  <c r="E6" i="15" a="1"/>
  <c r="E6" i="15" s="1"/>
  <c r="F6" i="15" a="1"/>
  <c r="F6" i="15" s="1"/>
  <c r="C6" i="14" a="1"/>
  <c r="C6" i="14" s="1"/>
  <c r="F6" i="14" a="1"/>
  <c r="F6" i="14" s="1"/>
  <c r="E6" i="14" a="1"/>
  <c r="E6" i="14" s="1"/>
  <c r="D6" i="14" a="1"/>
  <c r="D6" i="14" s="1"/>
  <c r="F7" i="13" a="1"/>
  <c r="F7" i="13" s="1"/>
  <c r="E7" i="13" a="1"/>
  <c r="E7" i="13" s="1"/>
  <c r="D7" i="13" a="1"/>
  <c r="D7" i="13" s="1"/>
  <c r="C7" i="13" a="1"/>
  <c r="C7" i="13" s="1"/>
  <c r="D7" i="12" a="1"/>
  <c r="D7" i="12" s="1"/>
  <c r="C7" i="12" a="1"/>
  <c r="C7" i="12" s="1"/>
  <c r="E7" i="12" a="1"/>
  <c r="E7" i="12" s="1"/>
  <c r="F7" i="12" a="1"/>
  <c r="F7" i="12" s="1"/>
  <c r="B7" i="16"/>
  <c r="B7" i="15"/>
  <c r="A7" i="15" s="1"/>
  <c r="B7" i="14"/>
  <c r="A7" i="14" s="1"/>
  <c r="B8" i="13"/>
  <c r="A8" i="13" s="1"/>
  <c r="B8" i="12"/>
  <c r="A8" i="12" s="1"/>
  <c r="C7" i="16" l="1" a="1"/>
  <c r="C7" i="16" s="1"/>
  <c r="D7" i="16" a="1"/>
  <c r="D7" i="16" s="1"/>
  <c r="E7" i="16" a="1"/>
  <c r="E7" i="16" s="1"/>
  <c r="F7" i="16" a="1"/>
  <c r="F7" i="16" s="1"/>
  <c r="A7" i="16"/>
  <c r="F7" i="15" a="1"/>
  <c r="F7" i="15" s="1"/>
  <c r="C7" i="15" a="1"/>
  <c r="C7" i="15" s="1"/>
  <c r="E7" i="15" a="1"/>
  <c r="E7" i="15" s="1"/>
  <c r="D7" i="15" a="1"/>
  <c r="D7" i="15" s="1"/>
  <c r="F7" i="14" a="1"/>
  <c r="F7" i="14" s="1"/>
  <c r="E7" i="14" a="1"/>
  <c r="E7" i="14" s="1"/>
  <c r="D7" i="14" a="1"/>
  <c r="D7" i="14" s="1"/>
  <c r="C7" i="14" a="1"/>
  <c r="C7" i="14" s="1"/>
  <c r="D8" i="13" a="1"/>
  <c r="D8" i="13" s="1"/>
  <c r="C8" i="13" a="1"/>
  <c r="C8" i="13" s="1"/>
  <c r="E8" i="13" a="1"/>
  <c r="E8" i="13" s="1"/>
  <c r="F8" i="13" a="1"/>
  <c r="F8" i="13" s="1"/>
  <c r="C8" i="12" a="1"/>
  <c r="C8" i="12" s="1"/>
  <c r="F8" i="12" a="1"/>
  <c r="F8" i="12" s="1"/>
  <c r="E8" i="12" a="1"/>
  <c r="E8" i="12" s="1"/>
  <c r="D8" i="12" a="1"/>
  <c r="D8" i="12" s="1"/>
  <c r="B8" i="16"/>
  <c r="B8" i="15"/>
  <c r="A8" i="15" s="1"/>
  <c r="B8" i="14"/>
  <c r="A8" i="14" s="1"/>
  <c r="B9" i="13"/>
  <c r="A9" i="13" s="1"/>
  <c r="B9" i="12"/>
  <c r="A9" i="12" s="1"/>
  <c r="IA10" i="7"/>
  <c r="C8" i="16" l="1" a="1"/>
  <c r="C8" i="16" s="1"/>
  <c r="D8" i="16" a="1"/>
  <c r="D8" i="16" s="1"/>
  <c r="E8" i="16" a="1"/>
  <c r="E8" i="16" s="1"/>
  <c r="F8" i="16" a="1"/>
  <c r="F8" i="16" s="1"/>
  <c r="A8" i="16"/>
  <c r="D8" i="15" a="1"/>
  <c r="D8" i="15" s="1"/>
  <c r="F8" i="15" a="1"/>
  <c r="F8" i="15" s="1"/>
  <c r="C8" i="15" a="1"/>
  <c r="C8" i="15" s="1"/>
  <c r="E8" i="15" a="1"/>
  <c r="E8" i="15" s="1"/>
  <c r="F8" i="14" a="1"/>
  <c r="F8" i="14" s="1"/>
  <c r="D8" i="14" a="1"/>
  <c r="D8" i="14" s="1"/>
  <c r="C8" i="14" a="1"/>
  <c r="C8" i="14" s="1"/>
  <c r="E8" i="14" a="1"/>
  <c r="E8" i="14" s="1"/>
  <c r="C9" i="13" a="1"/>
  <c r="C9" i="13" s="1"/>
  <c r="F9" i="13" a="1"/>
  <c r="F9" i="13" s="1"/>
  <c r="E9" i="13" a="1"/>
  <c r="E9" i="13" s="1"/>
  <c r="D9" i="13" a="1"/>
  <c r="D9" i="13" s="1"/>
  <c r="F9" i="12" a="1"/>
  <c r="F9" i="12" s="1"/>
  <c r="E9" i="12" a="1"/>
  <c r="E9" i="12" s="1"/>
  <c r="D9" i="12" a="1"/>
  <c r="D9" i="12" s="1"/>
  <c r="C9" i="12" a="1"/>
  <c r="C9" i="12" s="1"/>
  <c r="B9" i="16"/>
  <c r="B9" i="15"/>
  <c r="A9" i="15" s="1"/>
  <c r="B9" i="14"/>
  <c r="A9" i="14" s="1"/>
  <c r="B10" i="13"/>
  <c r="A10" i="13" s="1"/>
  <c r="B10" i="12"/>
  <c r="A10" i="12" s="1"/>
  <c r="C9" i="16" l="1" a="1"/>
  <c r="C9" i="16" s="1"/>
  <c r="D9" i="16" a="1"/>
  <c r="D9" i="16" s="1"/>
  <c r="E9" i="16" a="1"/>
  <c r="E9" i="16" s="1"/>
  <c r="F9" i="16" a="1"/>
  <c r="F9" i="16" s="1"/>
  <c r="A9" i="16"/>
  <c r="F9" i="15" a="1"/>
  <c r="F9" i="15" s="1"/>
  <c r="E9" i="15" a="1"/>
  <c r="E9" i="15" s="1"/>
  <c r="D9" i="15" a="1"/>
  <c r="D9" i="15" s="1"/>
  <c r="C9" i="15" a="1"/>
  <c r="C9" i="15" s="1"/>
  <c r="E9" i="14" a="1"/>
  <c r="E9" i="14" s="1"/>
  <c r="D9" i="14" a="1"/>
  <c r="D9" i="14" s="1"/>
  <c r="C9" i="14" a="1"/>
  <c r="C9" i="14" s="1"/>
  <c r="F9" i="14" a="1"/>
  <c r="F9" i="14" s="1"/>
  <c r="F10" i="13" a="1"/>
  <c r="F10" i="13" s="1"/>
  <c r="E10" i="13" a="1"/>
  <c r="E10" i="13" s="1"/>
  <c r="D10" i="13" a="1"/>
  <c r="D10" i="13" s="1"/>
  <c r="C10" i="13" a="1"/>
  <c r="C10" i="13" s="1"/>
  <c r="F10" i="12" a="1"/>
  <c r="F10" i="12" s="1"/>
  <c r="E10" i="12" a="1"/>
  <c r="E10" i="12" s="1"/>
  <c r="D10" i="12" a="1"/>
  <c r="D10" i="12" s="1"/>
  <c r="C10" i="12" a="1"/>
  <c r="C10" i="12" s="1"/>
  <c r="B10" i="16"/>
  <c r="B10" i="15"/>
  <c r="A10" i="15" s="1"/>
  <c r="B10" i="14"/>
  <c r="A10" i="14" s="1"/>
  <c r="B11" i="13"/>
  <c r="A11" i="13" s="1"/>
  <c r="B11" i="12"/>
  <c r="A11" i="12" s="1"/>
  <c r="R13" i="9"/>
  <c r="GL13" i="8"/>
  <c r="IH9" i="11"/>
  <c r="IJ9" i="11"/>
  <c r="IK9" i="11"/>
  <c r="IL9" i="11"/>
  <c r="IM9" i="11"/>
  <c r="IN9" i="11"/>
  <c r="IO9" i="11"/>
  <c r="II10" i="11"/>
  <c r="II11" i="11"/>
  <c r="II12" i="11"/>
  <c r="IH13" i="11"/>
  <c r="IJ13" i="11"/>
  <c r="IK13" i="11"/>
  <c r="IL13" i="11"/>
  <c r="IM13" i="11"/>
  <c r="IN13" i="11"/>
  <c r="IO13" i="11"/>
  <c r="II14" i="11"/>
  <c r="II15" i="11"/>
  <c r="II16" i="11"/>
  <c r="II17" i="11"/>
  <c r="BP13" i="9"/>
  <c r="HK16" i="8"/>
  <c r="HQ13" i="8"/>
  <c r="HS11" i="7"/>
  <c r="HS12" i="7"/>
  <c r="HS14" i="7"/>
  <c r="HS15" i="7"/>
  <c r="HS16" i="7"/>
  <c r="CK9" i="1"/>
  <c r="CJ9" i="1"/>
  <c r="CI9" i="1"/>
  <c r="CH9" i="1"/>
  <c r="CG9" i="1"/>
  <c r="CF9" i="1"/>
  <c r="CD9" i="1"/>
  <c r="DK11" i="9"/>
  <c r="DK10" i="9"/>
  <c r="J9" i="9"/>
  <c r="GE17" i="11"/>
  <c r="II13" i="11" l="1"/>
  <c r="II9" i="11"/>
  <c r="IO8" i="11"/>
  <c r="IN8" i="11"/>
  <c r="IM8" i="11"/>
  <c r="IL8" i="11"/>
  <c r="IK8" i="11"/>
  <c r="IJ8" i="11"/>
  <c r="IH8" i="11"/>
  <c r="C10" i="16" a="1"/>
  <c r="C10" i="16" s="1"/>
  <c r="D10" i="16" a="1"/>
  <c r="D10" i="16" s="1"/>
  <c r="E10" i="16" a="1"/>
  <c r="E10" i="16" s="1"/>
  <c r="F10" i="16" a="1"/>
  <c r="F10" i="16" s="1"/>
  <c r="A10" i="16"/>
  <c r="D10" i="15" a="1"/>
  <c r="D10" i="15" s="1"/>
  <c r="E10" i="15" a="1"/>
  <c r="E10" i="15" s="1"/>
  <c r="C10" i="15" a="1"/>
  <c r="C10" i="15" s="1"/>
  <c r="F10" i="15" a="1"/>
  <c r="F10" i="15" s="1"/>
  <c r="C10" i="14" a="1"/>
  <c r="C10" i="14" s="1"/>
  <c r="F10" i="14" a="1"/>
  <c r="F10" i="14" s="1"/>
  <c r="E10" i="14" a="1"/>
  <c r="E10" i="14" s="1"/>
  <c r="D10" i="14" a="1"/>
  <c r="D10" i="14" s="1"/>
  <c r="F11" i="13" a="1"/>
  <c r="F11" i="13" s="1"/>
  <c r="E11" i="13" a="1"/>
  <c r="E11" i="13" s="1"/>
  <c r="D11" i="13" a="1"/>
  <c r="D11" i="13" s="1"/>
  <c r="C11" i="13" a="1"/>
  <c r="C11" i="13" s="1"/>
  <c r="D11" i="12" a="1"/>
  <c r="D11" i="12" s="1"/>
  <c r="C11" i="12" a="1"/>
  <c r="C11" i="12" s="1"/>
  <c r="F11" i="12" a="1"/>
  <c r="F11" i="12" s="1"/>
  <c r="E11" i="12" a="1"/>
  <c r="E11" i="12" s="1"/>
  <c r="B11" i="16"/>
  <c r="B11" i="15"/>
  <c r="A11" i="15" s="1"/>
  <c r="B11" i="14"/>
  <c r="A11" i="14" s="1"/>
  <c r="B12" i="13"/>
  <c r="A12" i="13" s="1"/>
  <c r="B12" i="12"/>
  <c r="A12" i="12" s="1"/>
  <c r="II8" i="11"/>
  <c r="FV9" i="10"/>
  <c r="C11" i="16" l="1" a="1"/>
  <c r="C11" i="16" s="1"/>
  <c r="D11" i="16" a="1"/>
  <c r="D11" i="16" s="1"/>
  <c r="E11" i="16" a="1"/>
  <c r="E11" i="16" s="1"/>
  <c r="F11" i="16" a="1"/>
  <c r="F11" i="16" s="1"/>
  <c r="A11" i="16"/>
  <c r="F11" i="15" a="1"/>
  <c r="F11" i="15" s="1"/>
  <c r="C11" i="15" a="1"/>
  <c r="C11" i="15" s="1"/>
  <c r="E11" i="15" a="1"/>
  <c r="E11" i="15" s="1"/>
  <c r="D11" i="15" a="1"/>
  <c r="D11" i="15" s="1"/>
  <c r="F11" i="14" a="1"/>
  <c r="F11" i="14" s="1"/>
  <c r="E11" i="14" a="1"/>
  <c r="E11" i="14" s="1"/>
  <c r="D11" i="14" a="1"/>
  <c r="D11" i="14" s="1"/>
  <c r="C11" i="14" a="1"/>
  <c r="C11" i="14" s="1"/>
  <c r="D12" i="13" a="1"/>
  <c r="D12" i="13" s="1"/>
  <c r="J12" i="13" a="1"/>
  <c r="J12" i="13" s="1"/>
  <c r="C12" i="13" a="1"/>
  <c r="C12" i="13" s="1"/>
  <c r="H12" i="13" a="1"/>
  <c r="H12" i="13" s="1"/>
  <c r="E12" i="13" a="1"/>
  <c r="E12" i="13" s="1"/>
  <c r="F12" i="13" a="1"/>
  <c r="F12" i="13" s="1"/>
  <c r="F12" i="12" a="1"/>
  <c r="F12" i="12" s="1"/>
  <c r="C12" i="12" a="1"/>
  <c r="C12" i="12" s="1"/>
  <c r="E12" i="12" a="1"/>
  <c r="E12" i="12" s="1"/>
  <c r="D12" i="12" a="1"/>
  <c r="D12" i="12" s="1"/>
  <c r="B12" i="16"/>
  <c r="B12" i="15"/>
  <c r="A12" i="15" s="1"/>
  <c r="B12" i="14"/>
  <c r="A12" i="14" s="1"/>
  <c r="B13" i="13"/>
  <c r="A13" i="13" s="1"/>
  <c r="B13" i="12"/>
  <c r="A13" i="12" s="1"/>
  <c r="FW10" i="10"/>
  <c r="GE10" i="10"/>
  <c r="GE11" i="10"/>
  <c r="DS17" i="7"/>
  <c r="DS16" i="7"/>
  <c r="DS15" i="7"/>
  <c r="DS14" i="7"/>
  <c r="DY13" i="7"/>
  <c r="DX13" i="7"/>
  <c r="DW13" i="7"/>
  <c r="DV13" i="7"/>
  <c r="DU13" i="7"/>
  <c r="DT13" i="7"/>
  <c r="DS13" i="7"/>
  <c r="DS12" i="7"/>
  <c r="DS11" i="7"/>
  <c r="DS10" i="7"/>
  <c r="DY8" i="7"/>
  <c r="DX8" i="7"/>
  <c r="DW8" i="7"/>
  <c r="DV8" i="7"/>
  <c r="DU8" i="7"/>
  <c r="DT8" i="7"/>
  <c r="IA17" i="11"/>
  <c r="IA16" i="11"/>
  <c r="IA15" i="11"/>
  <c r="IA14" i="11"/>
  <c r="IG13" i="11"/>
  <c r="IF13" i="11"/>
  <c r="IE13" i="11"/>
  <c r="ID13" i="11"/>
  <c r="IC13" i="11"/>
  <c r="IB13" i="11"/>
  <c r="HZ13" i="11"/>
  <c r="IA12" i="11"/>
  <c r="IA11" i="11"/>
  <c r="IA10" i="11"/>
  <c r="IG9" i="11"/>
  <c r="IF9" i="11"/>
  <c r="IE9" i="11"/>
  <c r="ID9" i="11"/>
  <c r="IC9" i="11"/>
  <c r="IB9" i="11"/>
  <c r="HZ9" i="11"/>
  <c r="HK17" i="11"/>
  <c r="HC17" i="11"/>
  <c r="GU17" i="11"/>
  <c r="GM17" i="11"/>
  <c r="FW17" i="11"/>
  <c r="FO17" i="11"/>
  <c r="EY17" i="11"/>
  <c r="EQ17" i="11"/>
  <c r="EI17" i="11"/>
  <c r="EA17" i="11"/>
  <c r="DS17" i="11"/>
  <c r="DK17" i="11"/>
  <c r="CU17" i="11"/>
  <c r="CM17" i="11"/>
  <c r="CE17" i="11"/>
  <c r="BW17" i="11"/>
  <c r="BO17" i="11"/>
  <c r="J11" i="16" s="1" a="1"/>
  <c r="J11" i="16" s="1"/>
  <c r="BG17" i="11"/>
  <c r="J10" i="16" s="1" a="1"/>
  <c r="J10" i="16" s="1"/>
  <c r="AY17" i="11"/>
  <c r="J9" i="16" s="1" a="1"/>
  <c r="J9" i="16" s="1"/>
  <c r="AQ17" i="11"/>
  <c r="J8" i="16" s="1" a="1"/>
  <c r="J8" i="16" s="1"/>
  <c r="AI17" i="11"/>
  <c r="J7" i="16" s="1" a="1"/>
  <c r="J7" i="16" s="1"/>
  <c r="AA17" i="11"/>
  <c r="J6" i="16" s="1" a="1"/>
  <c r="J6" i="16" s="1"/>
  <c r="S17" i="11"/>
  <c r="J5" i="16" s="1" a="1"/>
  <c r="J5" i="16" s="1"/>
  <c r="K17" i="11"/>
  <c r="J4" i="16" s="1" a="1"/>
  <c r="J4" i="16" s="1"/>
  <c r="C17" i="11"/>
  <c r="J3" i="16" s="1" a="1"/>
  <c r="J3" i="16" s="1"/>
  <c r="HK16" i="11"/>
  <c r="HC16" i="11"/>
  <c r="GU16" i="11"/>
  <c r="GM16" i="11"/>
  <c r="GE16" i="11"/>
  <c r="FW16" i="11"/>
  <c r="FO16" i="11"/>
  <c r="FO13" i="11" s="1"/>
  <c r="EY16" i="11"/>
  <c r="EQ16" i="11"/>
  <c r="EI16" i="11"/>
  <c r="EA16" i="11"/>
  <c r="DS16" i="11"/>
  <c r="DK16" i="11"/>
  <c r="CU16" i="11"/>
  <c r="CM16" i="11"/>
  <c r="CE16" i="11"/>
  <c r="BW16" i="11"/>
  <c r="BO16" i="11"/>
  <c r="BG16" i="11"/>
  <c r="AY16" i="11"/>
  <c r="AQ16" i="11"/>
  <c r="AI16" i="11"/>
  <c r="AA16" i="11"/>
  <c r="S16" i="11"/>
  <c r="K16" i="11"/>
  <c r="C16" i="11"/>
  <c r="HK15" i="11"/>
  <c r="HC15" i="11"/>
  <c r="GU15" i="11"/>
  <c r="GM15" i="11"/>
  <c r="GE15" i="11"/>
  <c r="FW15" i="11"/>
  <c r="FO15" i="11"/>
  <c r="EY15" i="11"/>
  <c r="EQ15" i="11"/>
  <c r="EI15" i="11"/>
  <c r="EA15" i="11"/>
  <c r="DS15" i="11"/>
  <c r="DK15" i="11"/>
  <c r="CU15" i="11"/>
  <c r="CM15" i="11"/>
  <c r="CE15" i="11"/>
  <c r="BW15" i="11"/>
  <c r="BO15" i="11"/>
  <c r="BG15" i="11"/>
  <c r="AY15" i="11"/>
  <c r="AQ15" i="11"/>
  <c r="AI15" i="11"/>
  <c r="AA15" i="11"/>
  <c r="S15" i="11"/>
  <c r="K15" i="11"/>
  <c r="C15" i="11"/>
  <c r="HK14" i="11"/>
  <c r="HC14" i="11"/>
  <c r="GU14" i="11"/>
  <c r="GM14" i="11"/>
  <c r="GE14" i="11"/>
  <c r="FW14" i="11"/>
  <c r="FW13" i="11" s="1"/>
  <c r="FO14" i="11"/>
  <c r="EY14" i="11"/>
  <c r="EQ14" i="11"/>
  <c r="EI14" i="11"/>
  <c r="EI13" i="11" s="1"/>
  <c r="EA14" i="11"/>
  <c r="DS14" i="11"/>
  <c r="DK14" i="11"/>
  <c r="CU14" i="11"/>
  <c r="CM14" i="11"/>
  <c r="CE14" i="11"/>
  <c r="BW14" i="11"/>
  <c r="BW13" i="11" s="1"/>
  <c r="BO14" i="11"/>
  <c r="BG14" i="11"/>
  <c r="AY14" i="11"/>
  <c r="AQ14" i="11"/>
  <c r="AQ13" i="11" s="1"/>
  <c r="I8" i="16" s="1" a="1"/>
  <c r="I8" i="16" s="1"/>
  <c r="AI14" i="11"/>
  <c r="AA14" i="11"/>
  <c r="S14" i="11"/>
  <c r="K14" i="11"/>
  <c r="C14" i="11"/>
  <c r="C13" i="11" s="1"/>
  <c r="I3" i="16" s="1" a="1"/>
  <c r="I3" i="16" s="1"/>
  <c r="HY13" i="11"/>
  <c r="HX13" i="11"/>
  <c r="HW13" i="11"/>
  <c r="HV13" i="11"/>
  <c r="HU13" i="11"/>
  <c r="HT13" i="11"/>
  <c r="HR13" i="11"/>
  <c r="HQ13" i="11"/>
  <c r="HP13" i="11"/>
  <c r="HO13" i="11"/>
  <c r="HN13" i="11"/>
  <c r="HM13" i="11"/>
  <c r="HM8" i="11" s="1"/>
  <c r="HL13" i="11"/>
  <c r="HJ13" i="11"/>
  <c r="HI13" i="11"/>
  <c r="HH13" i="11"/>
  <c r="HG13" i="11"/>
  <c r="HF13" i="11"/>
  <c r="HE13" i="11"/>
  <c r="HD13" i="11"/>
  <c r="HB13" i="11"/>
  <c r="HA13" i="11"/>
  <c r="GZ13" i="11"/>
  <c r="GY13" i="11"/>
  <c r="GX13" i="11"/>
  <c r="GW13" i="11"/>
  <c r="GV13" i="11"/>
  <c r="GT13" i="11"/>
  <c r="GS13" i="11"/>
  <c r="GR13" i="11"/>
  <c r="GQ13" i="11"/>
  <c r="GP13" i="11"/>
  <c r="GO13" i="11"/>
  <c r="GN13" i="11"/>
  <c r="GL13" i="11"/>
  <c r="GK13" i="11"/>
  <c r="GJ13" i="11"/>
  <c r="GI13" i="11"/>
  <c r="GH13" i="11"/>
  <c r="GG13" i="11"/>
  <c r="GF13" i="11"/>
  <c r="GD13" i="11"/>
  <c r="GC13" i="11"/>
  <c r="GB13" i="11"/>
  <c r="GA13" i="11"/>
  <c r="FZ13" i="11"/>
  <c r="FY13" i="11"/>
  <c r="FX13" i="11"/>
  <c r="FV13" i="11"/>
  <c r="FU13" i="11"/>
  <c r="FT13" i="11"/>
  <c r="FS13" i="11"/>
  <c r="FR13" i="11"/>
  <c r="FQ13" i="11"/>
  <c r="FP13" i="11"/>
  <c r="FN13" i="11"/>
  <c r="FM13" i="11"/>
  <c r="FL13" i="11"/>
  <c r="FK13" i="11"/>
  <c r="FJ13" i="11"/>
  <c r="FI13" i="11"/>
  <c r="FH13" i="11"/>
  <c r="FF13" i="11"/>
  <c r="FE13" i="11"/>
  <c r="FD13" i="11"/>
  <c r="FC13" i="11"/>
  <c r="FB13" i="11"/>
  <c r="FA13" i="11"/>
  <c r="EZ13" i="11"/>
  <c r="EX13" i="11"/>
  <c r="EW13" i="11"/>
  <c r="EV13" i="11"/>
  <c r="EU13" i="11"/>
  <c r="ET13" i="11"/>
  <c r="ES13" i="11"/>
  <c r="ER13" i="11"/>
  <c r="EP13" i="11"/>
  <c r="EO13" i="11"/>
  <c r="EN13" i="11"/>
  <c r="EM13" i="11"/>
  <c r="EL13" i="11"/>
  <c r="EK13" i="11"/>
  <c r="EJ13" i="11"/>
  <c r="EH13" i="11"/>
  <c r="EG13" i="11"/>
  <c r="EF13" i="11"/>
  <c r="EE13" i="11"/>
  <c r="ED13" i="11"/>
  <c r="EC13" i="11"/>
  <c r="EB13" i="11"/>
  <c r="DZ13" i="11"/>
  <c r="DY13" i="11"/>
  <c r="DX13" i="11"/>
  <c r="DW13" i="11"/>
  <c r="DV13" i="11"/>
  <c r="DU13" i="11"/>
  <c r="DT13" i="11"/>
  <c r="DR13" i="11"/>
  <c r="DQ13" i="11"/>
  <c r="DP13" i="11"/>
  <c r="DO13" i="11"/>
  <c r="DN13" i="11"/>
  <c r="DM13" i="11"/>
  <c r="DL13" i="11"/>
  <c r="DJ13" i="11"/>
  <c r="DI13" i="11"/>
  <c r="DH13" i="11"/>
  <c r="DG13" i="11"/>
  <c r="DF13" i="11"/>
  <c r="DE13" i="11"/>
  <c r="DD13" i="11"/>
  <c r="DC13" i="11"/>
  <c r="DB13" i="11"/>
  <c r="DA13" i="11"/>
  <c r="CZ13" i="11"/>
  <c r="CY13" i="11"/>
  <c r="CX13" i="11"/>
  <c r="CW13" i="11"/>
  <c r="CV13" i="11"/>
  <c r="CT13" i="11"/>
  <c r="CS13" i="11"/>
  <c r="CR13" i="11"/>
  <c r="CQ13" i="11"/>
  <c r="CP13" i="11"/>
  <c r="CO13" i="11"/>
  <c r="CN13" i="11"/>
  <c r="CL13" i="11"/>
  <c r="CK13" i="11"/>
  <c r="CJ13" i="11"/>
  <c r="CI13" i="11"/>
  <c r="CH13" i="11"/>
  <c r="CG13" i="11"/>
  <c r="CF13" i="11"/>
  <c r="CD13" i="11"/>
  <c r="CC13" i="11"/>
  <c r="CB13" i="11"/>
  <c r="CA13" i="11"/>
  <c r="BZ13" i="11"/>
  <c r="BY13" i="11"/>
  <c r="BX13" i="11"/>
  <c r="BV13" i="11"/>
  <c r="BU13" i="11"/>
  <c r="BT13" i="11"/>
  <c r="BS13" i="11"/>
  <c r="BR13" i="11"/>
  <c r="BQ13" i="11"/>
  <c r="BP13" i="11"/>
  <c r="BN13" i="11"/>
  <c r="BM13" i="11"/>
  <c r="BL13" i="11"/>
  <c r="BK13" i="11"/>
  <c r="BJ13" i="11"/>
  <c r="BI13" i="11"/>
  <c r="BH13" i="11"/>
  <c r="BF13" i="11"/>
  <c r="BE13" i="11"/>
  <c r="BD13" i="11"/>
  <c r="BC13" i="11"/>
  <c r="BB13" i="11"/>
  <c r="BA13" i="11"/>
  <c r="AZ13" i="11"/>
  <c r="AX13" i="11"/>
  <c r="AW13" i="11"/>
  <c r="AV13" i="11"/>
  <c r="AU13" i="11"/>
  <c r="AT13" i="11"/>
  <c r="AS13" i="11"/>
  <c r="AR13" i="11"/>
  <c r="AP13" i="11"/>
  <c r="AO13" i="11"/>
  <c r="AN13" i="11"/>
  <c r="AM13" i="11"/>
  <c r="AL13" i="11"/>
  <c r="AK13" i="11"/>
  <c r="AJ13" i="11"/>
  <c r="AH13" i="11"/>
  <c r="AG13" i="11"/>
  <c r="AF13" i="11"/>
  <c r="AE13" i="11"/>
  <c r="AD13" i="11"/>
  <c r="AC13" i="11"/>
  <c r="AB13" i="11"/>
  <c r="Z13" i="11"/>
  <c r="Y13" i="11"/>
  <c r="X13" i="11"/>
  <c r="W13" i="11"/>
  <c r="V13" i="11"/>
  <c r="U13" i="11"/>
  <c r="T13" i="11"/>
  <c r="R13" i="11"/>
  <c r="Q13" i="11"/>
  <c r="P13" i="11"/>
  <c r="O13" i="11"/>
  <c r="N13" i="11"/>
  <c r="M13" i="11"/>
  <c r="L13" i="11"/>
  <c r="J13" i="11"/>
  <c r="I13" i="11"/>
  <c r="H13" i="11"/>
  <c r="G13" i="11"/>
  <c r="F13" i="11"/>
  <c r="E13" i="11"/>
  <c r="D13" i="11"/>
  <c r="B13" i="11"/>
  <c r="HK12" i="11"/>
  <c r="HC12" i="11"/>
  <c r="GU12" i="11"/>
  <c r="GM12" i="11"/>
  <c r="GE12" i="11"/>
  <c r="FW12" i="11"/>
  <c r="FO12" i="11"/>
  <c r="EY12" i="11"/>
  <c r="EQ12" i="11"/>
  <c r="EI12" i="11"/>
  <c r="EA12" i="11"/>
  <c r="DS12" i="11"/>
  <c r="DK12" i="11"/>
  <c r="CU12" i="11"/>
  <c r="CM12" i="11"/>
  <c r="CE12" i="11"/>
  <c r="BW12" i="11"/>
  <c r="BO12" i="11"/>
  <c r="BG12" i="11"/>
  <c r="AY12" i="11"/>
  <c r="AQ12" i="11"/>
  <c r="AI12" i="11"/>
  <c r="AA12" i="11"/>
  <c r="AA9" i="11" s="1"/>
  <c r="S12" i="11"/>
  <c r="K12" i="11"/>
  <c r="C12" i="11"/>
  <c r="C9" i="11" s="1"/>
  <c r="HK11" i="11"/>
  <c r="HC11" i="11"/>
  <c r="GU11" i="11"/>
  <c r="GM11" i="11"/>
  <c r="GE11" i="11"/>
  <c r="FW11" i="11"/>
  <c r="FO11" i="11"/>
  <c r="EY11" i="11"/>
  <c r="EQ11" i="11"/>
  <c r="EI11" i="11"/>
  <c r="EA11" i="11"/>
  <c r="DS11" i="11"/>
  <c r="DK11" i="11"/>
  <c r="CU11" i="11"/>
  <c r="CM11" i="11"/>
  <c r="CE11" i="11"/>
  <c r="BW11" i="11"/>
  <c r="BO11" i="11"/>
  <c r="BG11" i="11"/>
  <c r="AY11" i="11"/>
  <c r="AQ11" i="11"/>
  <c r="AI11" i="11"/>
  <c r="AA11" i="11"/>
  <c r="S11" i="11"/>
  <c r="K11" i="11"/>
  <c r="C11" i="11"/>
  <c r="HK10" i="11"/>
  <c r="HK9" i="11" s="1"/>
  <c r="HC10" i="11"/>
  <c r="GU10" i="11"/>
  <c r="GM10" i="11"/>
  <c r="GE10" i="11"/>
  <c r="FW10" i="11"/>
  <c r="FO10" i="11"/>
  <c r="EY10" i="11"/>
  <c r="EQ10" i="11"/>
  <c r="EI10" i="11"/>
  <c r="EA10" i="11"/>
  <c r="DS10" i="11"/>
  <c r="DK10" i="11"/>
  <c r="DK9" i="11" s="1"/>
  <c r="CU10" i="11"/>
  <c r="CM10" i="11"/>
  <c r="CM9" i="11" s="1"/>
  <c r="CE10" i="11"/>
  <c r="BW10" i="11"/>
  <c r="BO10" i="11"/>
  <c r="BG10" i="11"/>
  <c r="AY10" i="11"/>
  <c r="AY9" i="11" s="1"/>
  <c r="H9" i="16" s="1" a="1"/>
  <c r="H9" i="16" s="1"/>
  <c r="AQ10" i="11"/>
  <c r="AI10" i="11"/>
  <c r="AI9" i="11" s="1"/>
  <c r="AA10" i="11"/>
  <c r="S10" i="11"/>
  <c r="K10" i="11"/>
  <c r="C10" i="11"/>
  <c r="HY9" i="11"/>
  <c r="HY8" i="11" s="1"/>
  <c r="HX9" i="11"/>
  <c r="HX8" i="11" s="1"/>
  <c r="HW9" i="11"/>
  <c r="HW8" i="11" s="1"/>
  <c r="HV9" i="11"/>
  <c r="HV8" i="11" s="1"/>
  <c r="HU9" i="11"/>
  <c r="HU8" i="11" s="1"/>
  <c r="HT9" i="11"/>
  <c r="HR9" i="11"/>
  <c r="HQ9" i="11"/>
  <c r="HQ8" i="11" s="1"/>
  <c r="HP9" i="11"/>
  <c r="HP8" i="11" s="1"/>
  <c r="HO9" i="11"/>
  <c r="HO8" i="11"/>
  <c r="HN9" i="11"/>
  <c r="HN8" i="11" s="1"/>
  <c r="HM9" i="11"/>
  <c r="HL9" i="11"/>
  <c r="HL8" i="11" s="1"/>
  <c r="HJ9" i="11"/>
  <c r="HJ8" i="11" s="1"/>
  <c r="HI9" i="11"/>
  <c r="HI8" i="11" s="1"/>
  <c r="HH9" i="11"/>
  <c r="HG9" i="11"/>
  <c r="HG8" i="11" s="1"/>
  <c r="HF9" i="11"/>
  <c r="HE9" i="11"/>
  <c r="HD9" i="11"/>
  <c r="HB9" i="11"/>
  <c r="HA9" i="11"/>
  <c r="HA8" i="11" s="1"/>
  <c r="GZ9" i="11"/>
  <c r="GY9" i="11"/>
  <c r="GY8" i="11" s="1"/>
  <c r="GX9" i="11"/>
  <c r="GX8" i="11" s="1"/>
  <c r="GW9" i="11"/>
  <c r="GW8" i="11" s="1"/>
  <c r="GV9" i="11"/>
  <c r="GV8" i="11" s="1"/>
  <c r="GT9" i="11"/>
  <c r="GT8" i="11" s="1"/>
  <c r="GS9" i="11"/>
  <c r="GR9" i="11"/>
  <c r="GR8" i="11" s="1"/>
  <c r="GQ9" i="11"/>
  <c r="GQ8" i="11" s="1"/>
  <c r="GP9" i="11"/>
  <c r="GP8" i="11" s="1"/>
  <c r="GO9" i="11"/>
  <c r="GO8" i="11" s="1"/>
  <c r="GN9" i="11"/>
  <c r="GL9" i="11"/>
  <c r="GK9" i="11"/>
  <c r="GJ9" i="11"/>
  <c r="GI9" i="11"/>
  <c r="GI8" i="11" s="1"/>
  <c r="GH9" i="11"/>
  <c r="GG9" i="11"/>
  <c r="GG8" i="11" s="1"/>
  <c r="GF9" i="11"/>
  <c r="GF8" i="11"/>
  <c r="GD9" i="11"/>
  <c r="GC9" i="11"/>
  <c r="GC8" i="11" s="1"/>
  <c r="GB9" i="11"/>
  <c r="GB8" i="11" s="1"/>
  <c r="GA9" i="11"/>
  <c r="GA8" i="11" s="1"/>
  <c r="FZ9" i="11"/>
  <c r="FY9" i="11"/>
  <c r="FY8" i="11" s="1"/>
  <c r="FX9" i="11"/>
  <c r="FX8" i="11" s="1"/>
  <c r="FV9" i="11"/>
  <c r="FV8" i="11" s="1"/>
  <c r="FU9" i="11"/>
  <c r="FT9" i="11"/>
  <c r="FT8" i="11" s="1"/>
  <c r="FS9" i="11"/>
  <c r="FS8" i="11" s="1"/>
  <c r="FR9" i="11"/>
  <c r="FR8" i="11"/>
  <c r="FQ9" i="11"/>
  <c r="FP9" i="11"/>
  <c r="FN9" i="11"/>
  <c r="FN8" i="11" s="1"/>
  <c r="FM9" i="11"/>
  <c r="FL9" i="11"/>
  <c r="FK9" i="11"/>
  <c r="FJ9" i="11"/>
  <c r="FI9" i="11"/>
  <c r="FH9" i="11"/>
  <c r="FG8" i="11"/>
  <c r="FF9" i="11"/>
  <c r="FF8" i="11" s="1"/>
  <c r="FE9" i="11"/>
  <c r="FD9" i="11"/>
  <c r="FC9" i="11"/>
  <c r="FB9" i="11"/>
  <c r="FB8" i="11" s="1"/>
  <c r="FA9" i="11"/>
  <c r="FA8" i="11" s="1"/>
  <c r="EZ9" i="11"/>
  <c r="EZ8" i="11" s="1"/>
  <c r="EX9" i="11"/>
  <c r="EX8" i="11" s="1"/>
  <c r="EW9" i="11"/>
  <c r="EW8" i="11" s="1"/>
  <c r="EV9" i="11"/>
  <c r="EU9" i="11"/>
  <c r="EU8" i="11" s="1"/>
  <c r="ET9" i="11"/>
  <c r="ET8" i="11" s="1"/>
  <c r="ES9" i="11"/>
  <c r="ER9" i="11"/>
  <c r="EP9" i="11"/>
  <c r="EO9" i="11"/>
  <c r="EO8" i="11" s="1"/>
  <c r="EN9" i="11"/>
  <c r="EM9" i="11"/>
  <c r="EL9" i="11"/>
  <c r="EL8" i="11" s="1"/>
  <c r="EK9" i="11"/>
  <c r="EJ9" i="11"/>
  <c r="EH9" i="11"/>
  <c r="EG9" i="11"/>
  <c r="EG8" i="11" s="1"/>
  <c r="EF9" i="11"/>
  <c r="EF8" i="11" s="1"/>
  <c r="EE9" i="11"/>
  <c r="EE8" i="11" s="1"/>
  <c r="ED9" i="11"/>
  <c r="EC9" i="11"/>
  <c r="EC8" i="11" s="1"/>
  <c r="EB9" i="11"/>
  <c r="EA9" i="11"/>
  <c r="DZ9" i="11"/>
  <c r="DZ8" i="11" s="1"/>
  <c r="DY9" i="11"/>
  <c r="DX9" i="11"/>
  <c r="DX8" i="11" s="1"/>
  <c r="DW9" i="11"/>
  <c r="DW8" i="11"/>
  <c r="DV9" i="11"/>
  <c r="DV8" i="11" s="1"/>
  <c r="DU9" i="11"/>
  <c r="DU8" i="11" s="1"/>
  <c r="DT9" i="11"/>
  <c r="DT8" i="11" s="1"/>
  <c r="DR9" i="11"/>
  <c r="DR8" i="11" s="1"/>
  <c r="DQ9" i="11"/>
  <c r="DQ8" i="11" s="1"/>
  <c r="DP9" i="11"/>
  <c r="DO9" i="11"/>
  <c r="DO8" i="11" s="1"/>
  <c r="DN9" i="11"/>
  <c r="DN8" i="11" s="1"/>
  <c r="DM9" i="11"/>
  <c r="DL9" i="11"/>
  <c r="DJ9" i="11"/>
  <c r="DI9" i="11"/>
  <c r="DI8" i="11"/>
  <c r="DH9" i="11"/>
  <c r="DH8" i="11" s="1"/>
  <c r="DG9" i="11"/>
  <c r="DG8" i="11" s="1"/>
  <c r="DF9" i="11"/>
  <c r="DF8" i="11" s="1"/>
  <c r="DE9" i="11"/>
  <c r="DE8" i="11" s="1"/>
  <c r="DD9" i="11"/>
  <c r="DD8" i="11" s="1"/>
  <c r="DC9" i="11"/>
  <c r="DC8" i="11" s="1"/>
  <c r="DB9" i="11"/>
  <c r="DB8" i="11" s="1"/>
  <c r="DA9" i="11"/>
  <c r="CZ9" i="11"/>
  <c r="CZ8" i="11" s="1"/>
  <c r="CY9" i="11"/>
  <c r="CY8" i="11" s="1"/>
  <c r="CX9" i="11"/>
  <c r="CX8" i="11" s="1"/>
  <c r="CW9" i="11"/>
  <c r="CW8" i="11"/>
  <c r="CV9" i="11"/>
  <c r="CT9" i="11"/>
  <c r="CT8" i="11" s="1"/>
  <c r="CS9" i="11"/>
  <c r="CS8" i="11" s="1"/>
  <c r="CR9" i="11"/>
  <c r="CR8" i="11" s="1"/>
  <c r="CQ9" i="11"/>
  <c r="CQ8" i="11" s="1"/>
  <c r="CP9" i="11"/>
  <c r="CP8" i="11" s="1"/>
  <c r="CO9" i="11"/>
  <c r="CO8" i="11" s="1"/>
  <c r="CN9" i="11"/>
  <c r="CL9" i="11"/>
  <c r="CK9" i="11"/>
  <c r="CJ9" i="11"/>
  <c r="CI9" i="11"/>
  <c r="CI8" i="11" s="1"/>
  <c r="CH9" i="11"/>
  <c r="CG9" i="11"/>
  <c r="CF9" i="11"/>
  <c r="CF8" i="11" s="1"/>
  <c r="CD9" i="11"/>
  <c r="CD8" i="11" s="1"/>
  <c r="CC9" i="11"/>
  <c r="CC8" i="11" s="1"/>
  <c r="CB9" i="11"/>
  <c r="CB8" i="11" s="1"/>
  <c r="CA9" i="11"/>
  <c r="CA8" i="11" s="1"/>
  <c r="BZ9" i="11"/>
  <c r="BZ8" i="11" s="1"/>
  <c r="BY9" i="11"/>
  <c r="BX9" i="11"/>
  <c r="BX8" i="11" s="1"/>
  <c r="BV9" i="11"/>
  <c r="BU9" i="11"/>
  <c r="BU8" i="11" s="1"/>
  <c r="BT9" i="11"/>
  <c r="BT8" i="11" s="1"/>
  <c r="BS9" i="11"/>
  <c r="BR9" i="11"/>
  <c r="BQ9" i="11"/>
  <c r="BP9" i="11"/>
  <c r="BP8" i="11" s="1"/>
  <c r="BN9" i="11"/>
  <c r="BM9" i="11"/>
  <c r="BM8" i="11" s="1"/>
  <c r="BL9" i="11"/>
  <c r="BL8" i="11" s="1"/>
  <c r="BK9" i="11"/>
  <c r="BK8" i="11" s="1"/>
  <c r="BJ9" i="11"/>
  <c r="BI9" i="11"/>
  <c r="BI8" i="11" s="1"/>
  <c r="BH9" i="11"/>
  <c r="BF9" i="11"/>
  <c r="BF8" i="11" s="1"/>
  <c r="BE9" i="11"/>
  <c r="BD9" i="11"/>
  <c r="BC9" i="11"/>
  <c r="BC8" i="11" s="1"/>
  <c r="BB9" i="11"/>
  <c r="BA9" i="11"/>
  <c r="AZ9" i="11"/>
  <c r="AX9" i="11"/>
  <c r="AW9" i="11"/>
  <c r="AV9" i="11"/>
  <c r="AV8" i="11" s="1"/>
  <c r="AU9" i="11"/>
  <c r="AU8" i="11" s="1"/>
  <c r="AT9" i="11"/>
  <c r="AT8" i="11" s="1"/>
  <c r="AS9" i="11"/>
  <c r="AR9" i="11"/>
  <c r="AR8" i="11"/>
  <c r="AQ9" i="11"/>
  <c r="AP9" i="11"/>
  <c r="AP8" i="11" s="1"/>
  <c r="AO9" i="11"/>
  <c r="AO8" i="11" s="1"/>
  <c r="AN9" i="11"/>
  <c r="AM9" i="11"/>
  <c r="AM8" i="11" s="1"/>
  <c r="AL9" i="11"/>
  <c r="AL8" i="11" s="1"/>
  <c r="AK9" i="11"/>
  <c r="AJ9" i="11"/>
  <c r="AJ8" i="11" s="1"/>
  <c r="AH9" i="11"/>
  <c r="AH8" i="11" s="1"/>
  <c r="AG9" i="11"/>
  <c r="AF9" i="11"/>
  <c r="AF8" i="11" s="1"/>
  <c r="AE9" i="11"/>
  <c r="AD9" i="11"/>
  <c r="AC9" i="11"/>
  <c r="AC8" i="11" s="1"/>
  <c r="AB9" i="11"/>
  <c r="AB8" i="11" s="1"/>
  <c r="Z9" i="11"/>
  <c r="Z8" i="11" s="1"/>
  <c r="Y9" i="11"/>
  <c r="X9" i="11"/>
  <c r="W9" i="11"/>
  <c r="V9" i="11"/>
  <c r="U9" i="11"/>
  <c r="T9" i="11"/>
  <c r="T8" i="11" s="1"/>
  <c r="R9" i="11"/>
  <c r="Q9" i="11"/>
  <c r="Q8" i="11" s="1"/>
  <c r="P9" i="11"/>
  <c r="O9" i="11"/>
  <c r="O8" i="11" s="1"/>
  <c r="N9" i="11"/>
  <c r="N8" i="11" s="1"/>
  <c r="M9" i="11"/>
  <c r="L9" i="11"/>
  <c r="L8" i="11" s="1"/>
  <c r="J9" i="11"/>
  <c r="J8" i="11" s="1"/>
  <c r="I9" i="11"/>
  <c r="H9" i="11"/>
  <c r="G9" i="11"/>
  <c r="G8" i="11" s="1"/>
  <c r="F9" i="11"/>
  <c r="F8" i="11" s="1"/>
  <c r="E9" i="11"/>
  <c r="E8" i="11" s="1"/>
  <c r="D9" i="11"/>
  <c r="B9" i="11"/>
  <c r="GZ8" i="11"/>
  <c r="GS8" i="11"/>
  <c r="GN8" i="11"/>
  <c r="FP8" i="11"/>
  <c r="EK8" i="11"/>
  <c r="EB8" i="11"/>
  <c r="DY8" i="11"/>
  <c r="DP8" i="11"/>
  <c r="DJ8" i="11"/>
  <c r="CL8" i="11"/>
  <c r="CK8" i="11"/>
  <c r="CJ8" i="11"/>
  <c r="BS8" i="11"/>
  <c r="AS8" i="11"/>
  <c r="AG8" i="11"/>
  <c r="AE8" i="11"/>
  <c r="AD8" i="11"/>
  <c r="P8" i="11"/>
  <c r="I8" i="11"/>
  <c r="H8" i="11"/>
  <c r="D8" i="11"/>
  <c r="IA17" i="10"/>
  <c r="HS17" i="10"/>
  <c r="HK17" i="10"/>
  <c r="HC17" i="10"/>
  <c r="GU17" i="10"/>
  <c r="GM17" i="10"/>
  <c r="GE17" i="10"/>
  <c r="FW17" i="10"/>
  <c r="FO17" i="10"/>
  <c r="FG17" i="10"/>
  <c r="EY17" i="10"/>
  <c r="EQ17" i="10"/>
  <c r="EI17" i="10"/>
  <c r="EA17" i="10"/>
  <c r="DS17" i="10"/>
  <c r="DK17" i="10"/>
  <c r="DC17" i="10"/>
  <c r="CU17" i="10"/>
  <c r="CE17" i="10"/>
  <c r="BW17" i="10"/>
  <c r="BO17" i="10"/>
  <c r="J11" i="15" s="1" a="1"/>
  <c r="J11" i="15" s="1"/>
  <c r="BG17" i="10"/>
  <c r="J10" i="15" s="1" a="1"/>
  <c r="J10" i="15" s="1"/>
  <c r="AY17" i="10"/>
  <c r="J9" i="15" s="1" a="1"/>
  <c r="J9" i="15" s="1"/>
  <c r="AQ17" i="10"/>
  <c r="J8" i="15" s="1" a="1"/>
  <c r="J8" i="15" s="1"/>
  <c r="AI17" i="10"/>
  <c r="J7" i="15" s="1" a="1"/>
  <c r="J7" i="15" s="1"/>
  <c r="AA17" i="10"/>
  <c r="J6" i="15" s="1" a="1"/>
  <c r="J6" i="15" s="1"/>
  <c r="S17" i="10"/>
  <c r="J5" i="15" s="1" a="1"/>
  <c r="J5" i="15" s="1"/>
  <c r="K17" i="10"/>
  <c r="J4" i="15" s="1" a="1"/>
  <c r="J4" i="15" s="1"/>
  <c r="IA16" i="10"/>
  <c r="HS16" i="10"/>
  <c r="HK16" i="10"/>
  <c r="HC16" i="10"/>
  <c r="GU16" i="10"/>
  <c r="GM16" i="10"/>
  <c r="GE16" i="10"/>
  <c r="FW16" i="10"/>
  <c r="FO16" i="10"/>
  <c r="FG16" i="10"/>
  <c r="EY16" i="10"/>
  <c r="EQ16" i="10"/>
  <c r="EI16" i="10"/>
  <c r="EA16" i="10"/>
  <c r="DS16" i="10"/>
  <c r="DK16" i="10"/>
  <c r="DC16" i="10"/>
  <c r="CU16" i="10"/>
  <c r="CE16" i="10"/>
  <c r="BW16" i="10"/>
  <c r="BO16" i="10"/>
  <c r="BO13" i="10" s="1"/>
  <c r="I11" i="15" s="1" a="1"/>
  <c r="I11" i="15" s="1"/>
  <c r="BG16" i="10"/>
  <c r="AY16" i="10"/>
  <c r="AQ16" i="10"/>
  <c r="AI16" i="10"/>
  <c r="AA16" i="10"/>
  <c r="S16" i="10"/>
  <c r="K16" i="10"/>
  <c r="IA15" i="10"/>
  <c r="HS15" i="10"/>
  <c r="HK15" i="10"/>
  <c r="HC15" i="10"/>
  <c r="GU15" i="10"/>
  <c r="GM15" i="10"/>
  <c r="GE15" i="10"/>
  <c r="GE13" i="10" s="1"/>
  <c r="GE8" i="10" s="1"/>
  <c r="FW15" i="10"/>
  <c r="FO15" i="10"/>
  <c r="FG15" i="10"/>
  <c r="EY15" i="10"/>
  <c r="EQ15" i="10"/>
  <c r="EI15" i="10"/>
  <c r="EA15" i="10"/>
  <c r="DS15" i="10"/>
  <c r="DK15" i="10"/>
  <c r="DC15" i="10"/>
  <c r="CU15" i="10"/>
  <c r="CE15" i="10"/>
  <c r="BW15" i="10"/>
  <c r="BO15" i="10"/>
  <c r="BG15" i="10"/>
  <c r="AY15" i="10"/>
  <c r="AQ15" i="10"/>
  <c r="AI15" i="10"/>
  <c r="AA15" i="10"/>
  <c r="S15" i="10"/>
  <c r="K15" i="10"/>
  <c r="IA14" i="10"/>
  <c r="HS14" i="10"/>
  <c r="HK14" i="10"/>
  <c r="HK13" i="10"/>
  <c r="HC14" i="10"/>
  <c r="GU14" i="10"/>
  <c r="GM14" i="10"/>
  <c r="GE14" i="10"/>
  <c r="FW14" i="10"/>
  <c r="FO14" i="10"/>
  <c r="FG14" i="10"/>
  <c r="EY14" i="10"/>
  <c r="EQ14" i="10"/>
  <c r="EQ13" i="10" s="1"/>
  <c r="EI14" i="10"/>
  <c r="EI13" i="10" s="1"/>
  <c r="EA14" i="10"/>
  <c r="DS14" i="10"/>
  <c r="DK14" i="10"/>
  <c r="DC14" i="10"/>
  <c r="DC13" i="10" s="1"/>
  <c r="CU14" i="10"/>
  <c r="CE14" i="10"/>
  <c r="BW14" i="10"/>
  <c r="BW13" i="10" s="1"/>
  <c r="BO14" i="10"/>
  <c r="BG14" i="10"/>
  <c r="AY14" i="10"/>
  <c r="AY13" i="10" s="1"/>
  <c r="I9" i="15" s="1" a="1"/>
  <c r="I9" i="15" s="1"/>
  <c r="AQ14" i="10"/>
  <c r="AI14" i="10"/>
  <c r="AA14" i="10"/>
  <c r="S14" i="10"/>
  <c r="S13" i="10" s="1"/>
  <c r="I5" i="15" s="1" a="1"/>
  <c r="I5" i="15" s="1"/>
  <c r="K14" i="10"/>
  <c r="I3" i="15" a="1"/>
  <c r="I3" i="15" s="1"/>
  <c r="IG13" i="10"/>
  <c r="IF13" i="10"/>
  <c r="IE13" i="10"/>
  <c r="ID13" i="10"/>
  <c r="IC13" i="10"/>
  <c r="IC8" i="10" s="1"/>
  <c r="IB13" i="10"/>
  <c r="HZ13" i="10"/>
  <c r="HY13" i="10"/>
  <c r="HX13" i="10"/>
  <c r="HW13" i="10"/>
  <c r="HV13" i="10"/>
  <c r="HU13" i="10"/>
  <c r="HT13" i="10"/>
  <c r="HR13" i="10"/>
  <c r="HQ13" i="10"/>
  <c r="HP13" i="10"/>
  <c r="HO13" i="10"/>
  <c r="HN13" i="10"/>
  <c r="HM13" i="10"/>
  <c r="HL13" i="10"/>
  <c r="HJ13" i="10"/>
  <c r="HI13" i="10"/>
  <c r="HH13" i="10"/>
  <c r="HG13" i="10"/>
  <c r="HF13" i="10"/>
  <c r="HE13" i="10"/>
  <c r="HD13" i="10"/>
  <c r="HC13" i="10"/>
  <c r="HB13" i="10"/>
  <c r="HA13" i="10"/>
  <c r="GZ13" i="10"/>
  <c r="GZ8" i="10" s="1"/>
  <c r="GY13" i="10"/>
  <c r="GX13" i="10"/>
  <c r="GW13" i="10"/>
  <c r="GV13" i="10"/>
  <c r="GT13" i="10"/>
  <c r="GS13" i="10"/>
  <c r="GR13" i="10"/>
  <c r="GQ13" i="10"/>
  <c r="GP13" i="10"/>
  <c r="GO13" i="10"/>
  <c r="GN13" i="10"/>
  <c r="GL13" i="10"/>
  <c r="GK13" i="10"/>
  <c r="GJ13" i="10"/>
  <c r="GI13" i="10"/>
  <c r="GH13" i="10"/>
  <c r="GG13" i="10"/>
  <c r="GF13" i="10"/>
  <c r="GD13" i="10"/>
  <c r="GC13" i="10"/>
  <c r="GB13" i="10"/>
  <c r="GA13" i="10"/>
  <c r="FZ13" i="10"/>
  <c r="FY13" i="10"/>
  <c r="FX13" i="10"/>
  <c r="FV13" i="10"/>
  <c r="FV8" i="10" s="1"/>
  <c r="FU13" i="10"/>
  <c r="FT13" i="10"/>
  <c r="FS13" i="10"/>
  <c r="FR13" i="10"/>
  <c r="FQ13" i="10"/>
  <c r="FP13" i="10"/>
  <c r="FN13" i="10"/>
  <c r="FM13" i="10"/>
  <c r="FL13" i="10"/>
  <c r="FK13" i="10"/>
  <c r="FJ13" i="10"/>
  <c r="FI13" i="10"/>
  <c r="FH13" i="10"/>
  <c r="FF13" i="10"/>
  <c r="FE13" i="10"/>
  <c r="FD13" i="10"/>
  <c r="FC13" i="10"/>
  <c r="FB13" i="10"/>
  <c r="FA13" i="10"/>
  <c r="EZ13" i="10"/>
  <c r="EX13" i="10"/>
  <c r="EW13" i="10"/>
  <c r="EV13" i="10"/>
  <c r="EU13" i="10"/>
  <c r="ET13" i="10"/>
  <c r="ES13" i="10"/>
  <c r="ER13" i="10"/>
  <c r="EP13" i="10"/>
  <c r="EO13" i="10"/>
  <c r="EN13" i="10"/>
  <c r="EM13" i="10"/>
  <c r="EL13" i="10"/>
  <c r="EK13" i="10"/>
  <c r="EJ13" i="10"/>
  <c r="EH13" i="10"/>
  <c r="EG13" i="10"/>
  <c r="EF13" i="10"/>
  <c r="EE13" i="10"/>
  <c r="ED13" i="10"/>
  <c r="EC13" i="10"/>
  <c r="EB13" i="10"/>
  <c r="DZ13" i="10"/>
  <c r="DY13" i="10"/>
  <c r="DX13" i="10"/>
  <c r="DW13" i="10"/>
  <c r="DV13" i="10"/>
  <c r="DU13" i="10"/>
  <c r="DT13" i="10"/>
  <c r="DR13" i="10"/>
  <c r="DQ13" i="10"/>
  <c r="DP13" i="10"/>
  <c r="DO13" i="10"/>
  <c r="DN13" i="10"/>
  <c r="DM13" i="10"/>
  <c r="DL13" i="10"/>
  <c r="DJ13" i="10"/>
  <c r="DI13" i="10"/>
  <c r="DH13" i="10"/>
  <c r="DG13" i="10"/>
  <c r="DF13" i="10"/>
  <c r="DE13" i="10"/>
  <c r="DE8" i="10" s="1"/>
  <c r="DD13" i="10"/>
  <c r="DB13" i="10"/>
  <c r="DA13" i="10"/>
  <c r="CZ13" i="10"/>
  <c r="CY13" i="10"/>
  <c r="CX13" i="10"/>
  <c r="CW13" i="10"/>
  <c r="CV13" i="10"/>
  <c r="CT13" i="10"/>
  <c r="CS13" i="10"/>
  <c r="CR13" i="10"/>
  <c r="CQ13" i="10"/>
  <c r="CP13" i="10"/>
  <c r="CO13" i="10"/>
  <c r="CN13" i="10"/>
  <c r="CL13" i="10"/>
  <c r="CK13" i="10"/>
  <c r="CJ13" i="10"/>
  <c r="CI13" i="10"/>
  <c r="CH13" i="10"/>
  <c r="CG13" i="10"/>
  <c r="CF13" i="10"/>
  <c r="CD13" i="10"/>
  <c r="CC13" i="10"/>
  <c r="CB13" i="10"/>
  <c r="CA13" i="10"/>
  <c r="BZ13" i="10"/>
  <c r="BY13" i="10"/>
  <c r="BX13" i="10"/>
  <c r="BV13" i="10"/>
  <c r="BU13" i="10"/>
  <c r="BT13" i="10"/>
  <c r="BS13" i="10"/>
  <c r="BR13" i="10"/>
  <c r="BQ13" i="10"/>
  <c r="BQ8" i="10" s="1"/>
  <c r="BP13" i="10"/>
  <c r="BN13" i="10"/>
  <c r="BM13" i="10"/>
  <c r="BL13" i="10"/>
  <c r="BK13" i="10"/>
  <c r="BJ13" i="10"/>
  <c r="BI13" i="10"/>
  <c r="BH13" i="10"/>
  <c r="BG13" i="10"/>
  <c r="I10" i="15" s="1" a="1"/>
  <c r="I10" i="15" s="1"/>
  <c r="BF13" i="10"/>
  <c r="BE13" i="10"/>
  <c r="BD13" i="10"/>
  <c r="BC13" i="10"/>
  <c r="BB13" i="10"/>
  <c r="BA13" i="10"/>
  <c r="AZ13" i="10"/>
  <c r="AX13" i="10"/>
  <c r="AW13" i="10"/>
  <c r="AV13" i="10"/>
  <c r="AU13" i="10"/>
  <c r="AT13" i="10"/>
  <c r="AS13" i="10"/>
  <c r="AR13" i="10"/>
  <c r="AP13" i="10"/>
  <c r="AO13" i="10"/>
  <c r="AN13" i="10"/>
  <c r="AM13" i="10"/>
  <c r="AL13" i="10"/>
  <c r="AK13" i="10"/>
  <c r="AJ13" i="10"/>
  <c r="AH13" i="10"/>
  <c r="AG13" i="10"/>
  <c r="AF13" i="10"/>
  <c r="AE13" i="10"/>
  <c r="AD13" i="10"/>
  <c r="AC13" i="10"/>
  <c r="AB13" i="10"/>
  <c r="Z13" i="10"/>
  <c r="Y13" i="10"/>
  <c r="X13" i="10"/>
  <c r="W13" i="10"/>
  <c r="V13" i="10"/>
  <c r="U13" i="10"/>
  <c r="T13" i="10"/>
  <c r="R13" i="10"/>
  <c r="Q13" i="10"/>
  <c r="P13" i="10"/>
  <c r="O13" i="10"/>
  <c r="N13" i="10"/>
  <c r="M13" i="10"/>
  <c r="L13" i="10"/>
  <c r="J13" i="10"/>
  <c r="I13" i="10"/>
  <c r="H13" i="10"/>
  <c r="G13" i="10"/>
  <c r="F13" i="10"/>
  <c r="E13" i="10"/>
  <c r="D13" i="10"/>
  <c r="B13" i="10"/>
  <c r="IA12" i="10"/>
  <c r="HS12" i="10"/>
  <c r="HK12" i="10"/>
  <c r="HC12" i="10"/>
  <c r="GU12" i="10"/>
  <c r="GM12" i="10"/>
  <c r="GE12" i="10"/>
  <c r="FW12" i="10"/>
  <c r="FW9" i="10" s="1"/>
  <c r="FO12" i="10"/>
  <c r="FG12" i="10"/>
  <c r="EY12" i="10"/>
  <c r="EQ12" i="10"/>
  <c r="EI12" i="10"/>
  <c r="EA12" i="10"/>
  <c r="DS12" i="10"/>
  <c r="DK12" i="10"/>
  <c r="DC12" i="10"/>
  <c r="CU12" i="10"/>
  <c r="CE12" i="10"/>
  <c r="BW12" i="10"/>
  <c r="BO12" i="10"/>
  <c r="BG12" i="10"/>
  <c r="AY12" i="10"/>
  <c r="AQ12" i="10"/>
  <c r="AI12" i="10"/>
  <c r="AA12" i="10"/>
  <c r="S12" i="10"/>
  <c r="K12" i="10"/>
  <c r="IA11" i="10"/>
  <c r="HS11" i="10"/>
  <c r="HK11" i="10"/>
  <c r="HC11" i="10"/>
  <c r="HC9" i="10" s="1"/>
  <c r="HC8" i="10" s="1"/>
  <c r="GU11" i="10"/>
  <c r="GM11" i="10"/>
  <c r="FW11" i="10"/>
  <c r="FO11" i="10"/>
  <c r="FG11" i="10"/>
  <c r="EY11" i="10"/>
  <c r="EQ11" i="10"/>
  <c r="EI11" i="10"/>
  <c r="EA11" i="10"/>
  <c r="DS11" i="10"/>
  <c r="DK11" i="10"/>
  <c r="DC11" i="10"/>
  <c r="CU11" i="10"/>
  <c r="CE11" i="10"/>
  <c r="BW11" i="10"/>
  <c r="BO11" i="10"/>
  <c r="BG11" i="10"/>
  <c r="AY11" i="10"/>
  <c r="AQ11" i="10"/>
  <c r="AI11" i="10"/>
  <c r="AA11" i="10"/>
  <c r="S11" i="10"/>
  <c r="S9" i="10" s="1"/>
  <c r="K11" i="10"/>
  <c r="H3" i="15" a="1"/>
  <c r="H3" i="15" s="1"/>
  <c r="C8" i="10"/>
  <c r="G3" i="15" s="1" a="1"/>
  <c r="G3" i="15" s="1"/>
  <c r="IA10" i="10"/>
  <c r="HS10" i="10"/>
  <c r="HK9" i="10"/>
  <c r="HC10" i="10"/>
  <c r="GU10" i="10"/>
  <c r="GM10" i="10"/>
  <c r="GE9" i="10"/>
  <c r="FO10" i="10"/>
  <c r="FG10" i="10"/>
  <c r="EY10" i="10"/>
  <c r="EQ10" i="10"/>
  <c r="EI10" i="10"/>
  <c r="EA10" i="10"/>
  <c r="EA9" i="10" s="1"/>
  <c r="DS10" i="10"/>
  <c r="DK10" i="10"/>
  <c r="DK9" i="10" s="1"/>
  <c r="DC10" i="10"/>
  <c r="CU10" i="10"/>
  <c r="CM8" i="10"/>
  <c r="CE10" i="10"/>
  <c r="CE9" i="10" s="1"/>
  <c r="BW10" i="10"/>
  <c r="BO10" i="10"/>
  <c r="BG10" i="10"/>
  <c r="AY10" i="10"/>
  <c r="AQ10" i="10"/>
  <c r="AI10" i="10"/>
  <c r="AA10" i="10"/>
  <c r="S10" i="10"/>
  <c r="K10" i="10"/>
  <c r="IG9" i="10"/>
  <c r="IF9" i="10"/>
  <c r="IE9" i="10"/>
  <c r="IE8" i="10" s="1"/>
  <c r="ID9" i="10"/>
  <c r="IC9" i="10"/>
  <c r="IB9" i="10"/>
  <c r="IB8" i="10" s="1"/>
  <c r="HZ9" i="10"/>
  <c r="HZ8" i="10" s="1"/>
  <c r="HY9" i="10"/>
  <c r="HY8" i="10" s="1"/>
  <c r="HX9" i="10"/>
  <c r="HW9" i="10"/>
  <c r="HW8" i="10" s="1"/>
  <c r="HV9" i="10"/>
  <c r="HV8" i="10" s="1"/>
  <c r="HU9" i="10"/>
  <c r="HU8" i="10" s="1"/>
  <c r="HT9" i="10"/>
  <c r="HT8" i="10" s="1"/>
  <c r="HR9" i="10"/>
  <c r="HQ9" i="10"/>
  <c r="HP9" i="10"/>
  <c r="HO9" i="10"/>
  <c r="HO8" i="10" s="1"/>
  <c r="HN9" i="10"/>
  <c r="HN8" i="10" s="1"/>
  <c r="HM9" i="10"/>
  <c r="HM8" i="10" s="1"/>
  <c r="HL9" i="10"/>
  <c r="HJ9" i="10"/>
  <c r="HJ8" i="10" s="1"/>
  <c r="HI9" i="10"/>
  <c r="HH9" i="10"/>
  <c r="HG9" i="10"/>
  <c r="HF9" i="10"/>
  <c r="HE9" i="10"/>
  <c r="HD9" i="10"/>
  <c r="HB9" i="10"/>
  <c r="HB8" i="10" s="1"/>
  <c r="HA9" i="10"/>
  <c r="GZ9" i="10"/>
  <c r="GY9" i="10"/>
  <c r="GX9" i="10"/>
  <c r="GW9" i="10"/>
  <c r="GV9" i="10"/>
  <c r="GV8" i="10" s="1"/>
  <c r="GT9" i="10"/>
  <c r="GT8" i="10" s="1"/>
  <c r="GS9" i="10"/>
  <c r="GS8" i="10" s="1"/>
  <c r="GR9" i="10"/>
  <c r="GQ9" i="10"/>
  <c r="GP9" i="10"/>
  <c r="GP8" i="10" s="1"/>
  <c r="GO9" i="10"/>
  <c r="GN9" i="10"/>
  <c r="GL9" i="10"/>
  <c r="GK9" i="10"/>
  <c r="GJ9" i="10"/>
  <c r="GI9" i="10"/>
  <c r="GH9" i="10"/>
  <c r="GG9" i="10"/>
  <c r="GF9" i="10"/>
  <c r="GD9" i="10"/>
  <c r="GD8" i="10" s="1"/>
  <c r="GC9" i="10"/>
  <c r="GC8" i="10" s="1"/>
  <c r="GB9" i="10"/>
  <c r="GA9" i="10"/>
  <c r="GA8" i="10" s="1"/>
  <c r="FZ9" i="10"/>
  <c r="FZ8" i="10" s="1"/>
  <c r="FY9" i="10"/>
  <c r="FX9" i="10"/>
  <c r="FU9" i="10"/>
  <c r="FU8" i="10" s="1"/>
  <c r="FT9" i="10"/>
  <c r="FT8" i="10" s="1"/>
  <c r="FS9" i="10"/>
  <c r="FS8" i="10" s="1"/>
  <c r="FR9" i="10"/>
  <c r="FR8" i="10" s="1"/>
  <c r="FQ9" i="10"/>
  <c r="FQ8" i="10" s="1"/>
  <c r="FP9" i="10"/>
  <c r="FN9" i="10"/>
  <c r="FN8" i="10" s="1"/>
  <c r="FM9" i="10"/>
  <c r="FL9" i="10"/>
  <c r="FL8" i="10" s="1"/>
  <c r="FK9" i="10"/>
  <c r="FJ9" i="10"/>
  <c r="FJ8" i="10" s="1"/>
  <c r="FI9" i="10"/>
  <c r="FI8" i="10" s="1"/>
  <c r="FH9" i="10"/>
  <c r="FF9" i="10"/>
  <c r="FF8" i="10" s="1"/>
  <c r="FE9" i="10"/>
  <c r="FE8" i="10" s="1"/>
  <c r="FD9" i="10"/>
  <c r="FC9" i="10"/>
  <c r="FC8" i="10" s="1"/>
  <c r="FB9" i="10"/>
  <c r="FB8" i="10" s="1"/>
  <c r="FA9" i="10"/>
  <c r="FA8" i="10" s="1"/>
  <c r="EZ9" i="10"/>
  <c r="EX9" i="10"/>
  <c r="EW9" i="10"/>
  <c r="EV9" i="10"/>
  <c r="EU9" i="10"/>
  <c r="EU8" i="10" s="1"/>
  <c r="ET9" i="10"/>
  <c r="ET8" i="10" s="1"/>
  <c r="ES9" i="10"/>
  <c r="ES8" i="10" s="1"/>
  <c r="ER9" i="10"/>
  <c r="EP9" i="10"/>
  <c r="EP8" i="10" s="1"/>
  <c r="EO9" i="10"/>
  <c r="EO8" i="10" s="1"/>
  <c r="EN9" i="10"/>
  <c r="EM9" i="10"/>
  <c r="EL9" i="10"/>
  <c r="EL8" i="10" s="1"/>
  <c r="EK9" i="10"/>
  <c r="EK8" i="10" s="1"/>
  <c r="EJ9" i="10"/>
  <c r="EH9" i="10"/>
  <c r="EH8" i="10" s="1"/>
  <c r="EG9" i="10"/>
  <c r="EG8" i="10" s="1"/>
  <c r="EF9" i="10"/>
  <c r="EE9" i="10"/>
  <c r="EE8" i="10" s="1"/>
  <c r="ED9" i="10"/>
  <c r="ED8" i="10" s="1"/>
  <c r="EC9" i="10"/>
  <c r="EC8" i="10" s="1"/>
  <c r="EB9" i="10"/>
  <c r="DZ9" i="10"/>
  <c r="DY9" i="10"/>
  <c r="DX9" i="10"/>
  <c r="DW9" i="10"/>
  <c r="DW8" i="10" s="1"/>
  <c r="DV9" i="10"/>
  <c r="DV8" i="10" s="1"/>
  <c r="DU9" i="10"/>
  <c r="DT9" i="10"/>
  <c r="DR9" i="10"/>
  <c r="DR8" i="10" s="1"/>
  <c r="DQ9" i="10"/>
  <c r="DP9" i="10"/>
  <c r="DO9" i="10"/>
  <c r="DN9" i="10"/>
  <c r="DM9" i="10"/>
  <c r="DL9" i="10"/>
  <c r="DL8" i="10" s="1"/>
  <c r="DJ9" i="10"/>
  <c r="DJ8" i="10" s="1"/>
  <c r="DI9" i="10"/>
  <c r="DH9" i="10"/>
  <c r="DH8" i="10" s="1"/>
  <c r="DG9" i="10"/>
  <c r="DG8" i="10" s="1"/>
  <c r="DF9" i="10"/>
  <c r="DF8" i="10" s="1"/>
  <c r="DE9" i="10"/>
  <c r="DD9" i="10"/>
  <c r="DB9" i="10"/>
  <c r="DA9" i="10"/>
  <c r="DA8" i="10" s="1"/>
  <c r="CZ9" i="10"/>
  <c r="CY9" i="10"/>
  <c r="CX9" i="10"/>
  <c r="CX8" i="10" s="1"/>
  <c r="CW9" i="10"/>
  <c r="CW8" i="10" s="1"/>
  <c r="CV9" i="10"/>
  <c r="CT9" i="10"/>
  <c r="CT8" i="10" s="1"/>
  <c r="CS9" i="10"/>
  <c r="CR9" i="10"/>
  <c r="CQ9" i="10"/>
  <c r="CQ8" i="10" s="1"/>
  <c r="CP9" i="10"/>
  <c r="CO9" i="10"/>
  <c r="CN9" i="10"/>
  <c r="CN8" i="10" s="1"/>
  <c r="CL9" i="10"/>
  <c r="CK9" i="10"/>
  <c r="CJ9" i="10"/>
  <c r="CI9" i="10"/>
  <c r="CH9" i="10"/>
  <c r="CG9" i="10"/>
  <c r="CF9" i="10"/>
  <c r="CD9" i="10"/>
  <c r="CC9" i="10"/>
  <c r="CB9" i="10"/>
  <c r="CA9" i="10"/>
  <c r="BZ9" i="10"/>
  <c r="BY9" i="10"/>
  <c r="BX9" i="10"/>
  <c r="BV9" i="10"/>
  <c r="BU9" i="10"/>
  <c r="BU8" i="10" s="1"/>
  <c r="BT9" i="10"/>
  <c r="BS9" i="10"/>
  <c r="BR9" i="10"/>
  <c r="BR8" i="10" s="1"/>
  <c r="BQ9" i="10"/>
  <c r="BP9" i="10"/>
  <c r="BP8" i="10" s="1"/>
  <c r="BN9" i="10"/>
  <c r="BM9" i="10"/>
  <c r="BM8" i="10" s="1"/>
  <c r="BL9" i="10"/>
  <c r="BL8" i="10" s="1"/>
  <c r="BK9" i="10"/>
  <c r="BK8" i="10" s="1"/>
  <c r="BJ9" i="10"/>
  <c r="BJ8" i="10" s="1"/>
  <c r="BI9" i="10"/>
  <c r="BH9" i="10"/>
  <c r="BH8" i="10" s="1"/>
  <c r="BF9" i="10"/>
  <c r="BE9" i="10"/>
  <c r="BE8" i="10" s="1"/>
  <c r="BD9" i="10"/>
  <c r="BC9" i="10"/>
  <c r="BC8" i="10" s="1"/>
  <c r="BB9" i="10"/>
  <c r="BB8" i="10" s="1"/>
  <c r="BA9" i="10"/>
  <c r="BA8" i="10" s="1"/>
  <c r="AZ9" i="10"/>
  <c r="AZ8" i="10" s="1"/>
  <c r="AX9" i="10"/>
  <c r="AX8" i="10" s="1"/>
  <c r="AW9" i="10"/>
  <c r="AV9" i="10"/>
  <c r="AU9" i="10"/>
  <c r="AU8" i="10" s="1"/>
  <c r="AT9" i="10"/>
  <c r="AS9" i="10"/>
  <c r="AR9" i="10"/>
  <c r="AP9" i="10"/>
  <c r="AP8" i="10" s="1"/>
  <c r="AO9" i="10"/>
  <c r="AO8" i="10" s="1"/>
  <c r="AN9" i="10"/>
  <c r="AM9" i="10"/>
  <c r="AM8" i="10" s="1"/>
  <c r="AL9" i="10"/>
  <c r="AL8" i="10" s="1"/>
  <c r="AK9" i="10"/>
  <c r="AJ9" i="10"/>
  <c r="AJ8" i="10" s="1"/>
  <c r="AH9" i="10"/>
  <c r="AG9" i="10"/>
  <c r="AF9" i="10"/>
  <c r="AF8" i="10" s="1"/>
  <c r="AE9" i="10"/>
  <c r="AE8" i="10" s="1"/>
  <c r="AD9" i="10"/>
  <c r="AD8" i="10" s="1"/>
  <c r="AC9" i="10"/>
  <c r="AB9" i="10"/>
  <c r="Z9" i="10"/>
  <c r="Z8" i="10" s="1"/>
  <c r="Y9" i="10"/>
  <c r="X9" i="10"/>
  <c r="W9" i="10"/>
  <c r="V9" i="10"/>
  <c r="V8" i="10" s="1"/>
  <c r="U9" i="10"/>
  <c r="U8" i="10" s="1"/>
  <c r="T9" i="10"/>
  <c r="R9" i="10"/>
  <c r="R8" i="10" s="1"/>
  <c r="Q9" i="10"/>
  <c r="P9" i="10"/>
  <c r="O9" i="10"/>
  <c r="N9" i="10"/>
  <c r="M9" i="10"/>
  <c r="M8" i="10" s="1"/>
  <c r="L9" i="10"/>
  <c r="L8" i="10" s="1"/>
  <c r="J9" i="10"/>
  <c r="I9" i="10"/>
  <c r="H9" i="10"/>
  <c r="H8" i="10" s="1"/>
  <c r="G9" i="10"/>
  <c r="F9" i="10"/>
  <c r="F8" i="10" s="1"/>
  <c r="E9" i="10"/>
  <c r="D9" i="10"/>
  <c r="B9" i="10"/>
  <c r="IG8" i="10"/>
  <c r="IF8" i="10"/>
  <c r="HR8" i="10"/>
  <c r="HQ8" i="10"/>
  <c r="HP8" i="10"/>
  <c r="HL8" i="10"/>
  <c r="HI8" i="10"/>
  <c r="HH8" i="10"/>
  <c r="HG8" i="10"/>
  <c r="HF8" i="10"/>
  <c r="HE8" i="10"/>
  <c r="HD8" i="10"/>
  <c r="GK8" i="10"/>
  <c r="GJ8" i="10"/>
  <c r="GI8" i="10"/>
  <c r="GH8" i="10"/>
  <c r="GG8" i="10"/>
  <c r="GF8" i="10"/>
  <c r="GB8" i="10"/>
  <c r="FY8" i="10"/>
  <c r="FX8" i="10"/>
  <c r="FK8" i="10"/>
  <c r="FD8" i="10"/>
  <c r="EZ8" i="10"/>
  <c r="EX8" i="10"/>
  <c r="EV8" i="10"/>
  <c r="ER8" i="10"/>
  <c r="EN8" i="10"/>
  <c r="EM8" i="10"/>
  <c r="EB8" i="10"/>
  <c r="DZ8" i="10"/>
  <c r="DY8" i="10"/>
  <c r="DT8" i="10"/>
  <c r="DQ8" i="10"/>
  <c r="DP8" i="10"/>
  <c r="DO8" i="10"/>
  <c r="DN8" i="10"/>
  <c r="DM8" i="10"/>
  <c r="DB8" i="10"/>
  <c r="CZ8" i="10"/>
  <c r="CV8" i="10"/>
  <c r="CS8" i="10"/>
  <c r="CR8" i="10"/>
  <c r="CP8" i="10"/>
  <c r="CJ8" i="10"/>
  <c r="CF8" i="10"/>
  <c r="CD8" i="10"/>
  <c r="CC8" i="10"/>
  <c r="CB8" i="10"/>
  <c r="BT8" i="10"/>
  <c r="BS8" i="10"/>
  <c r="BF8" i="10"/>
  <c r="BD8" i="10"/>
  <c r="AW8" i="10"/>
  <c r="AK8" i="10"/>
  <c r="AH8" i="10"/>
  <c r="Y8" i="10"/>
  <c r="X8" i="10"/>
  <c r="W8" i="10"/>
  <c r="P8" i="10"/>
  <c r="IA17" i="9"/>
  <c r="HS17" i="9"/>
  <c r="HC17" i="9"/>
  <c r="GU17" i="9"/>
  <c r="GM17" i="9"/>
  <c r="GE17" i="9"/>
  <c r="FO17" i="9"/>
  <c r="FG17" i="9"/>
  <c r="EY17" i="9"/>
  <c r="EQ17" i="9"/>
  <c r="EI17" i="9"/>
  <c r="EA17" i="9"/>
  <c r="DS17" i="9"/>
  <c r="DK17" i="9"/>
  <c r="DC17" i="9"/>
  <c r="CM17" i="9"/>
  <c r="CE17" i="9"/>
  <c r="BW17" i="9"/>
  <c r="BO17" i="9"/>
  <c r="J11" i="14" s="1" a="1"/>
  <c r="J11" i="14" s="1"/>
  <c r="BG17" i="9"/>
  <c r="J10" i="14" s="1" a="1"/>
  <c r="J10" i="14" s="1"/>
  <c r="AY17" i="9"/>
  <c r="J9" i="14" s="1" a="1"/>
  <c r="J9" i="14" s="1"/>
  <c r="AQ17" i="9"/>
  <c r="J8" i="14" s="1" a="1"/>
  <c r="J8" i="14" s="1"/>
  <c r="AI17" i="9"/>
  <c r="J7" i="14" s="1" a="1"/>
  <c r="J7" i="14" s="1"/>
  <c r="AA17" i="9"/>
  <c r="J6" i="14" s="1" a="1"/>
  <c r="J6" i="14" s="1"/>
  <c r="S17" i="9"/>
  <c r="J5" i="14" s="1" a="1"/>
  <c r="J5" i="14" s="1"/>
  <c r="K17" i="9"/>
  <c r="J4" i="14" s="1" a="1"/>
  <c r="J4" i="14" s="1"/>
  <c r="C17" i="9"/>
  <c r="J3" i="14" s="1" a="1"/>
  <c r="J3" i="14" s="1"/>
  <c r="IA16" i="9"/>
  <c r="HS16" i="9"/>
  <c r="HC16" i="9"/>
  <c r="GU16" i="9"/>
  <c r="GM16" i="9"/>
  <c r="GE16" i="9"/>
  <c r="FO16" i="9"/>
  <c r="FG16" i="9"/>
  <c r="EY16" i="9"/>
  <c r="EQ16" i="9"/>
  <c r="EI16" i="9"/>
  <c r="EA16" i="9"/>
  <c r="DS16" i="9"/>
  <c r="DK16" i="9"/>
  <c r="DC16" i="9"/>
  <c r="CM16" i="9"/>
  <c r="CE16" i="9"/>
  <c r="BW16" i="9"/>
  <c r="BO16" i="9"/>
  <c r="BG16" i="9"/>
  <c r="AY16" i="9"/>
  <c r="AQ16" i="9"/>
  <c r="AI16" i="9"/>
  <c r="AA16" i="9"/>
  <c r="S16" i="9"/>
  <c r="K16" i="9"/>
  <c r="C16" i="9"/>
  <c r="IA15" i="9"/>
  <c r="HS15" i="9"/>
  <c r="HC15" i="9"/>
  <c r="GU15" i="9"/>
  <c r="GM15" i="9"/>
  <c r="GE15" i="9"/>
  <c r="FO15" i="9"/>
  <c r="FG15" i="9"/>
  <c r="EY15" i="9"/>
  <c r="EQ15" i="9"/>
  <c r="EI15" i="9"/>
  <c r="EA15" i="9"/>
  <c r="DS15" i="9"/>
  <c r="DK15" i="9"/>
  <c r="DC15" i="9"/>
  <c r="CM15" i="9"/>
  <c r="CE15" i="9"/>
  <c r="BW15" i="9"/>
  <c r="BO15" i="9"/>
  <c r="BG15" i="9"/>
  <c r="AY15" i="9"/>
  <c r="AQ15" i="9"/>
  <c r="AI15" i="9"/>
  <c r="AA15" i="9"/>
  <c r="S15" i="9"/>
  <c r="K15" i="9"/>
  <c r="C15" i="9"/>
  <c r="IA14" i="9"/>
  <c r="HS14" i="9"/>
  <c r="HC14" i="9"/>
  <c r="GU14" i="9"/>
  <c r="GM14" i="9"/>
  <c r="GE14" i="9"/>
  <c r="FO14" i="9"/>
  <c r="FG14" i="9"/>
  <c r="EY14" i="9"/>
  <c r="EQ14" i="9"/>
  <c r="EI14" i="9"/>
  <c r="EA14" i="9"/>
  <c r="DS14" i="9"/>
  <c r="DS13" i="9"/>
  <c r="DK14" i="9"/>
  <c r="DK13" i="9" s="1"/>
  <c r="DC14" i="9"/>
  <c r="CM14" i="9"/>
  <c r="CE14" i="9"/>
  <c r="BW14" i="9"/>
  <c r="BO14" i="9"/>
  <c r="BO13" i="9" s="1"/>
  <c r="I11" i="14" s="1" a="1"/>
  <c r="I11" i="14" s="1"/>
  <c r="BG14" i="9"/>
  <c r="AY14" i="9"/>
  <c r="AY13" i="9" s="1"/>
  <c r="I9" i="14" s="1" a="1"/>
  <c r="I9" i="14" s="1"/>
  <c r="AQ14" i="9"/>
  <c r="AI14" i="9"/>
  <c r="AA14" i="9"/>
  <c r="AA13" i="9" s="1"/>
  <c r="I6" i="14" s="1" a="1"/>
  <c r="I6" i="14" s="1"/>
  <c r="S14" i="9"/>
  <c r="K14" i="9"/>
  <c r="K13" i="9"/>
  <c r="I4" i="14" s="1" a="1"/>
  <c r="I4" i="14" s="1"/>
  <c r="C14" i="9"/>
  <c r="C13" i="9"/>
  <c r="I3" i="14" s="1" a="1"/>
  <c r="I3" i="14" s="1"/>
  <c r="IG13" i="9"/>
  <c r="IF13" i="9"/>
  <c r="IE13" i="9"/>
  <c r="ID13" i="9"/>
  <c r="IC13" i="9"/>
  <c r="IB13" i="9"/>
  <c r="HZ13" i="9"/>
  <c r="HY13" i="9"/>
  <c r="HX13" i="9"/>
  <c r="HW13" i="9"/>
  <c r="HV13" i="9"/>
  <c r="HU13" i="9"/>
  <c r="HT13" i="9"/>
  <c r="HR13" i="9"/>
  <c r="HQ13" i="9"/>
  <c r="HP13" i="9"/>
  <c r="HO13" i="9"/>
  <c r="HN13" i="9"/>
  <c r="HM13" i="9"/>
  <c r="HL13" i="9"/>
  <c r="HJ13" i="9"/>
  <c r="HI13" i="9"/>
  <c r="HH13" i="9"/>
  <c r="HG13" i="9"/>
  <c r="HF13" i="9"/>
  <c r="HE13" i="9"/>
  <c r="HE8" i="9" s="1"/>
  <c r="HD13" i="9"/>
  <c r="HB13" i="9"/>
  <c r="HA13" i="9"/>
  <c r="GZ13" i="9"/>
  <c r="GY13" i="9"/>
  <c r="GX13" i="9"/>
  <c r="GW13" i="9"/>
  <c r="GV13" i="9"/>
  <c r="GT13" i="9"/>
  <c r="GS13" i="9"/>
  <c r="GR13" i="9"/>
  <c r="GQ13" i="9"/>
  <c r="GP13" i="9"/>
  <c r="GO13" i="9"/>
  <c r="GN13" i="9"/>
  <c r="GL13" i="9"/>
  <c r="GK13" i="9"/>
  <c r="GJ13" i="9"/>
  <c r="GJ8" i="9" s="1"/>
  <c r="GI13" i="9"/>
  <c r="GH13" i="9"/>
  <c r="GG13" i="9"/>
  <c r="GF13" i="9"/>
  <c r="GD13" i="9"/>
  <c r="GC13" i="9"/>
  <c r="GB13" i="9"/>
  <c r="GA13" i="9"/>
  <c r="FZ13" i="9"/>
  <c r="FY13" i="9"/>
  <c r="FX13" i="9"/>
  <c r="FV13" i="9"/>
  <c r="FU13" i="9"/>
  <c r="FT13" i="9"/>
  <c r="FS13" i="9"/>
  <c r="FR13" i="9"/>
  <c r="FQ13" i="9"/>
  <c r="FP13" i="9"/>
  <c r="FN13" i="9"/>
  <c r="FM13" i="9"/>
  <c r="FL13" i="9"/>
  <c r="FK13" i="9"/>
  <c r="FK8" i="9" s="1"/>
  <c r="FJ13" i="9"/>
  <c r="FI13" i="9"/>
  <c r="FH13" i="9"/>
  <c r="FF13" i="9"/>
  <c r="FE13" i="9"/>
  <c r="FD13" i="9"/>
  <c r="FC13" i="9"/>
  <c r="FB13" i="9"/>
  <c r="FA13" i="9"/>
  <c r="EZ13" i="9"/>
  <c r="EX13" i="9"/>
  <c r="EW13" i="9"/>
  <c r="EV13" i="9"/>
  <c r="EU13" i="9"/>
  <c r="ET13" i="9"/>
  <c r="ES13" i="9"/>
  <c r="ER13" i="9"/>
  <c r="EP13" i="9"/>
  <c r="EO13" i="9"/>
  <c r="EN13" i="9"/>
  <c r="EM13" i="9"/>
  <c r="EL13" i="9"/>
  <c r="EK13" i="9"/>
  <c r="EJ13" i="9"/>
  <c r="EH13" i="9"/>
  <c r="EG13" i="9"/>
  <c r="EF13" i="9"/>
  <c r="EE13" i="9"/>
  <c r="ED13" i="9"/>
  <c r="EC13" i="9"/>
  <c r="EB13" i="9"/>
  <c r="DZ13" i="9"/>
  <c r="DY13" i="9"/>
  <c r="DX13" i="9"/>
  <c r="DW13" i="9"/>
  <c r="DV13" i="9"/>
  <c r="DU13" i="9"/>
  <c r="DT13" i="9"/>
  <c r="DR13" i="9"/>
  <c r="DQ13" i="9"/>
  <c r="DP13" i="9"/>
  <c r="DO13" i="9"/>
  <c r="DO8" i="9" s="1"/>
  <c r="DN13" i="9"/>
  <c r="DM13" i="9"/>
  <c r="DL13" i="9"/>
  <c r="DJ13" i="9"/>
  <c r="DI13" i="9"/>
  <c r="DH13" i="9"/>
  <c r="DG13" i="9"/>
  <c r="DF13" i="9"/>
  <c r="DE13" i="9"/>
  <c r="DD13" i="9"/>
  <c r="DB13" i="9"/>
  <c r="DA13" i="9"/>
  <c r="CZ13" i="9"/>
  <c r="CY13" i="9"/>
  <c r="CX13" i="9"/>
  <c r="CW13" i="9"/>
  <c r="CV13" i="9"/>
  <c r="CT13" i="9"/>
  <c r="CS13" i="9"/>
  <c r="CR13" i="9"/>
  <c r="CQ13" i="9"/>
  <c r="CP13" i="9"/>
  <c r="CO13" i="9"/>
  <c r="CN13" i="9"/>
  <c r="CL13" i="9"/>
  <c r="CK13" i="9"/>
  <c r="CJ13" i="9"/>
  <c r="CI13" i="9"/>
  <c r="CH13" i="9"/>
  <c r="CG13" i="9"/>
  <c r="CF13" i="9"/>
  <c r="CD13" i="9"/>
  <c r="CC13" i="9"/>
  <c r="CB13" i="9"/>
  <c r="CA13" i="9"/>
  <c r="BZ13" i="9"/>
  <c r="BY13" i="9"/>
  <c r="BX13" i="9"/>
  <c r="BV13" i="9"/>
  <c r="BU13" i="9"/>
  <c r="BT13" i="9"/>
  <c r="BS13" i="9"/>
  <c r="BR13" i="9"/>
  <c r="BQ13" i="9"/>
  <c r="BN13" i="9"/>
  <c r="BM13" i="9"/>
  <c r="BL13" i="9"/>
  <c r="BK13" i="9"/>
  <c r="BJ13" i="9"/>
  <c r="BI13" i="9"/>
  <c r="BH13" i="9"/>
  <c r="BF13" i="9"/>
  <c r="BE13" i="9"/>
  <c r="BD13" i="9"/>
  <c r="BC13" i="9"/>
  <c r="BB13" i="9"/>
  <c r="BA13" i="9"/>
  <c r="AZ13" i="9"/>
  <c r="AX13" i="9"/>
  <c r="AW13" i="9"/>
  <c r="AV13" i="9"/>
  <c r="AU13" i="9"/>
  <c r="AT13" i="9"/>
  <c r="AS13" i="9"/>
  <c r="AR13" i="9"/>
  <c r="AP13" i="9"/>
  <c r="AO13" i="9"/>
  <c r="AN13" i="9"/>
  <c r="AM13" i="9"/>
  <c r="AL13" i="9"/>
  <c r="AK13" i="9"/>
  <c r="AJ13" i="9"/>
  <c r="AH13" i="9"/>
  <c r="AG13" i="9"/>
  <c r="AF13" i="9"/>
  <c r="AE13" i="9"/>
  <c r="AD13" i="9"/>
  <c r="AC13" i="9"/>
  <c r="AB13" i="9"/>
  <c r="Z13" i="9"/>
  <c r="Y13" i="9"/>
  <c r="X13" i="9"/>
  <c r="W13" i="9"/>
  <c r="V13" i="9"/>
  <c r="U13" i="9"/>
  <c r="T13" i="9"/>
  <c r="S13" i="9"/>
  <c r="I5" i="14" s="1" a="1"/>
  <c r="I5" i="14" s="1"/>
  <c r="Q13" i="9"/>
  <c r="P13" i="9"/>
  <c r="O13" i="9"/>
  <c r="N13" i="9"/>
  <c r="M13" i="9"/>
  <c r="L13" i="9"/>
  <c r="J13" i="9"/>
  <c r="I13" i="9"/>
  <c r="H13" i="9"/>
  <c r="G13" i="9"/>
  <c r="F13" i="9"/>
  <c r="E13" i="9"/>
  <c r="D13" i="9"/>
  <c r="B13" i="9"/>
  <c r="IA12" i="9"/>
  <c r="HS12" i="9"/>
  <c r="HC12" i="9"/>
  <c r="GU12" i="9"/>
  <c r="GM12" i="9"/>
  <c r="GE12" i="9"/>
  <c r="FO12" i="9"/>
  <c r="FG12" i="9"/>
  <c r="EY12" i="9"/>
  <c r="EQ12" i="9"/>
  <c r="EI12" i="9"/>
  <c r="EA12" i="9"/>
  <c r="DS12" i="9"/>
  <c r="DK12" i="9"/>
  <c r="DK9" i="9" s="1"/>
  <c r="DC12" i="9"/>
  <c r="CM12" i="9"/>
  <c r="CE12" i="9"/>
  <c r="BW12" i="9"/>
  <c r="BO12" i="9"/>
  <c r="BG12" i="9"/>
  <c r="AY12" i="9"/>
  <c r="AQ12" i="9"/>
  <c r="AI12" i="9"/>
  <c r="AA12" i="9"/>
  <c r="S12" i="9"/>
  <c r="K12" i="9"/>
  <c r="C12" i="9"/>
  <c r="IA11" i="9"/>
  <c r="HS11" i="9"/>
  <c r="HC11" i="9"/>
  <c r="GU11" i="9"/>
  <c r="GM11" i="9"/>
  <c r="GE11" i="9"/>
  <c r="FO11" i="9"/>
  <c r="FG11" i="9"/>
  <c r="EY11" i="9"/>
  <c r="EQ11" i="9"/>
  <c r="EI11" i="9"/>
  <c r="EA11" i="9"/>
  <c r="DS11" i="9"/>
  <c r="DC11" i="9"/>
  <c r="CM11" i="9"/>
  <c r="CE11" i="9"/>
  <c r="BW11" i="9"/>
  <c r="BO11" i="9"/>
  <c r="BG11" i="9"/>
  <c r="AY11" i="9"/>
  <c r="AQ11" i="9"/>
  <c r="AI11" i="9"/>
  <c r="AA11" i="9"/>
  <c r="S11" i="9"/>
  <c r="K11" i="9"/>
  <c r="C11" i="9"/>
  <c r="IA10" i="9"/>
  <c r="HS10" i="9"/>
  <c r="HC10" i="9"/>
  <c r="GU10" i="9"/>
  <c r="GM10" i="9"/>
  <c r="GE10" i="9"/>
  <c r="FO10" i="9"/>
  <c r="FG10" i="9"/>
  <c r="EY10" i="9"/>
  <c r="EQ10" i="9"/>
  <c r="EI10" i="9"/>
  <c r="EA10" i="9"/>
  <c r="DS10" i="9"/>
  <c r="DC10" i="9"/>
  <c r="CM10" i="9"/>
  <c r="CE10" i="9"/>
  <c r="BW10" i="9"/>
  <c r="BO10" i="9"/>
  <c r="BG10" i="9"/>
  <c r="AY10" i="9"/>
  <c r="AQ10" i="9"/>
  <c r="AI10" i="9"/>
  <c r="AA10" i="9"/>
  <c r="AA9" i="9" s="1"/>
  <c r="H6" i="14" s="1" a="1"/>
  <c r="H6" i="14" s="1"/>
  <c r="S10" i="9"/>
  <c r="S9" i="9" s="1"/>
  <c r="K10" i="9"/>
  <c r="K9" i="9" s="1"/>
  <c r="H4" i="14" s="1" a="1"/>
  <c r="H4" i="14" s="1"/>
  <c r="C10" i="9"/>
  <c r="IG9" i="9"/>
  <c r="IF9" i="9"/>
  <c r="IE9" i="9"/>
  <c r="ID9" i="9"/>
  <c r="IC9" i="9"/>
  <c r="IC8" i="9" s="1"/>
  <c r="IB9" i="9"/>
  <c r="HZ9" i="9"/>
  <c r="HZ8" i="9" s="1"/>
  <c r="HY9" i="9"/>
  <c r="HY8" i="9" s="1"/>
  <c r="HX9" i="9"/>
  <c r="HW9" i="9"/>
  <c r="HW8" i="9" s="1"/>
  <c r="HV9" i="9"/>
  <c r="HV8" i="9" s="1"/>
  <c r="HU9" i="9"/>
  <c r="HU8" i="9" s="1"/>
  <c r="HT9" i="9"/>
  <c r="HT8" i="9" s="1"/>
  <c r="HR9" i="9"/>
  <c r="HQ9" i="9"/>
  <c r="HP9" i="9"/>
  <c r="HO9" i="9"/>
  <c r="HO8" i="9" s="1"/>
  <c r="HN9" i="9"/>
  <c r="HN8" i="9" s="1"/>
  <c r="HM9" i="9"/>
  <c r="HL9" i="9"/>
  <c r="HJ9" i="9"/>
  <c r="HJ8" i="9" s="1"/>
  <c r="HI9" i="9"/>
  <c r="HH9" i="9"/>
  <c r="HG9" i="9"/>
  <c r="HF9" i="9"/>
  <c r="HF8" i="9" s="1"/>
  <c r="HE9" i="9"/>
  <c r="HD9" i="9"/>
  <c r="HB9" i="9"/>
  <c r="HB8" i="9" s="1"/>
  <c r="HA9" i="9"/>
  <c r="HA8" i="9" s="1"/>
  <c r="GZ9" i="9"/>
  <c r="GY9" i="9"/>
  <c r="GY8" i="9" s="1"/>
  <c r="GX9" i="9"/>
  <c r="GX8" i="9" s="1"/>
  <c r="GW9" i="9"/>
  <c r="GV9" i="9"/>
  <c r="GV8" i="9" s="1"/>
  <c r="GT9" i="9"/>
  <c r="GS9" i="9"/>
  <c r="GR9" i="9"/>
  <c r="GQ9" i="9"/>
  <c r="GP9" i="9"/>
  <c r="GO9" i="9"/>
  <c r="GN9" i="9"/>
  <c r="GL9" i="9"/>
  <c r="GL8" i="9" s="1"/>
  <c r="GK9" i="9"/>
  <c r="GJ9" i="9"/>
  <c r="GI9" i="9"/>
  <c r="GH9" i="9"/>
  <c r="GG9" i="9"/>
  <c r="GG8" i="9" s="1"/>
  <c r="GF9" i="9"/>
  <c r="GD9" i="9"/>
  <c r="GC9" i="9"/>
  <c r="GB9" i="9"/>
  <c r="GB8" i="9" s="1"/>
  <c r="GA9" i="9"/>
  <c r="FZ9" i="9"/>
  <c r="FZ8" i="9" s="1"/>
  <c r="FY9" i="9"/>
  <c r="FX9" i="9"/>
  <c r="FW8" i="9"/>
  <c r="FV9" i="9"/>
  <c r="FU9" i="9"/>
  <c r="FT9" i="9"/>
  <c r="FT8" i="9" s="1"/>
  <c r="FS9" i="9"/>
  <c r="FS8" i="9" s="1"/>
  <c r="FR9" i="9"/>
  <c r="FQ9" i="9"/>
  <c r="FQ8" i="9" s="1"/>
  <c r="FP9" i="9"/>
  <c r="FP8" i="9" s="1"/>
  <c r="FN9" i="9"/>
  <c r="FN8" i="9" s="1"/>
  <c r="FM9" i="9"/>
  <c r="FL9" i="9"/>
  <c r="FK9" i="9"/>
  <c r="FJ9" i="9"/>
  <c r="FI9" i="9"/>
  <c r="FH9" i="9"/>
  <c r="FF9" i="9"/>
  <c r="FF8" i="9" s="1"/>
  <c r="FE9" i="9"/>
  <c r="FE8" i="9" s="1"/>
  <c r="FD9" i="9"/>
  <c r="FC9" i="9"/>
  <c r="FC8" i="9" s="1"/>
  <c r="FB9" i="9"/>
  <c r="FB8" i="9" s="1"/>
  <c r="FA9" i="9"/>
  <c r="EZ9" i="9"/>
  <c r="EX9" i="9"/>
  <c r="EW9" i="9"/>
  <c r="EW8" i="9" s="1"/>
  <c r="EV9" i="9"/>
  <c r="EU9" i="9"/>
  <c r="EU8" i="9" s="1"/>
  <c r="ET9" i="9"/>
  <c r="ET8" i="9" s="1"/>
  <c r="ES9" i="9"/>
  <c r="ES8" i="9" s="1"/>
  <c r="ER9" i="9"/>
  <c r="ER8" i="9" s="1"/>
  <c r="EP9" i="9"/>
  <c r="EP8" i="9" s="1"/>
  <c r="EO9" i="9"/>
  <c r="EN9" i="9"/>
  <c r="EM9" i="9"/>
  <c r="EL9" i="9"/>
  <c r="EK9" i="9"/>
  <c r="EK8" i="9" s="1"/>
  <c r="EJ9" i="9"/>
  <c r="EH9" i="9"/>
  <c r="EG9" i="9"/>
  <c r="EF9" i="9"/>
  <c r="EE9" i="9"/>
  <c r="EE8" i="9" s="1"/>
  <c r="ED9" i="9"/>
  <c r="ED8" i="9" s="1"/>
  <c r="EC9" i="9"/>
  <c r="EC8" i="9" s="1"/>
  <c r="EB9" i="9"/>
  <c r="DZ9" i="9"/>
  <c r="DY9" i="9"/>
  <c r="DX9" i="9"/>
  <c r="DW9" i="9"/>
  <c r="DW8" i="9" s="1"/>
  <c r="DV9" i="9"/>
  <c r="DV8" i="9" s="1"/>
  <c r="DU9" i="9"/>
  <c r="DU8" i="9" s="1"/>
  <c r="DT9" i="9"/>
  <c r="DT8" i="9" s="1"/>
  <c r="DR9" i="9"/>
  <c r="DR8" i="9" s="1"/>
  <c r="DQ9" i="9"/>
  <c r="DQ8" i="9" s="1"/>
  <c r="DP9" i="9"/>
  <c r="DO9" i="9"/>
  <c r="DN9" i="9"/>
  <c r="DM9" i="9"/>
  <c r="DL9" i="9"/>
  <c r="DJ9" i="9"/>
  <c r="DJ8" i="9" s="1"/>
  <c r="DI9" i="9"/>
  <c r="DI8" i="9" s="1"/>
  <c r="DH9" i="9"/>
  <c r="DG9" i="9"/>
  <c r="DG8" i="9" s="1"/>
  <c r="DF9" i="9"/>
  <c r="DF8" i="9" s="1"/>
  <c r="DE9" i="9"/>
  <c r="DE8" i="9" s="1"/>
  <c r="DD9" i="9"/>
  <c r="DB9" i="9"/>
  <c r="DA9" i="9"/>
  <c r="DA8" i="9" s="1"/>
  <c r="CZ9" i="9"/>
  <c r="CZ8" i="9" s="1"/>
  <c r="CY9" i="9"/>
  <c r="CX9" i="9"/>
  <c r="CW9" i="9"/>
  <c r="CV9" i="9"/>
  <c r="CV8" i="9" s="1"/>
  <c r="CT9" i="9"/>
  <c r="CT8" i="9" s="1"/>
  <c r="CS9" i="9"/>
  <c r="CR9" i="9"/>
  <c r="CQ9" i="9"/>
  <c r="CP9" i="9"/>
  <c r="CO9" i="9"/>
  <c r="CN9" i="9"/>
  <c r="CL9" i="9"/>
  <c r="CL8" i="9" s="1"/>
  <c r="CK9" i="9"/>
  <c r="CJ9" i="9"/>
  <c r="CI9" i="9"/>
  <c r="CI8" i="9" s="1"/>
  <c r="CH9" i="9"/>
  <c r="CH8" i="9" s="1"/>
  <c r="CG9" i="9"/>
  <c r="CF9" i="9"/>
  <c r="CF8" i="9" s="1"/>
  <c r="CE9" i="9"/>
  <c r="CD9" i="9"/>
  <c r="CC9" i="9"/>
  <c r="CB9" i="9"/>
  <c r="CA9" i="9"/>
  <c r="CA8" i="9" s="1"/>
  <c r="BZ9" i="9"/>
  <c r="BZ8" i="9" s="1"/>
  <c r="BY9" i="9"/>
  <c r="BY8" i="9" s="1"/>
  <c r="BX9" i="9"/>
  <c r="BX8" i="9" s="1"/>
  <c r="BV9" i="9"/>
  <c r="BV8" i="9" s="1"/>
  <c r="BU9" i="9"/>
  <c r="BU8" i="9" s="1"/>
  <c r="BT9" i="9"/>
  <c r="BS9" i="9"/>
  <c r="BR9" i="9"/>
  <c r="BQ9" i="9"/>
  <c r="BP9" i="9"/>
  <c r="BN9" i="9"/>
  <c r="BN8" i="9" s="1"/>
  <c r="BM9" i="9"/>
  <c r="BM8" i="9" s="1"/>
  <c r="BL9" i="9"/>
  <c r="BK9" i="9"/>
  <c r="BK8" i="9" s="1"/>
  <c r="BJ9" i="9"/>
  <c r="BJ8" i="9" s="1"/>
  <c r="BI9" i="9"/>
  <c r="BH9" i="9"/>
  <c r="BG9" i="9"/>
  <c r="BF9" i="9"/>
  <c r="BE9" i="9"/>
  <c r="BD9" i="9"/>
  <c r="BC9" i="9"/>
  <c r="BC8" i="9" s="1"/>
  <c r="BB9" i="9"/>
  <c r="BB8" i="9" s="1"/>
  <c r="BA9" i="9"/>
  <c r="BA8" i="9" s="1"/>
  <c r="AZ9" i="9"/>
  <c r="AX9" i="9"/>
  <c r="AX8" i="9" s="1"/>
  <c r="AW9" i="9"/>
  <c r="AV9" i="9"/>
  <c r="AV8" i="9" s="1"/>
  <c r="AU9" i="9"/>
  <c r="AU8" i="9" s="1"/>
  <c r="AT9" i="9"/>
  <c r="AS9" i="9"/>
  <c r="AS8" i="9" s="1"/>
  <c r="AR9" i="9"/>
  <c r="AR8" i="9" s="1"/>
  <c r="AP9" i="9"/>
  <c r="AP8" i="9" s="1"/>
  <c r="AO9" i="9"/>
  <c r="AN9" i="9"/>
  <c r="AN8" i="9" s="1"/>
  <c r="AM9" i="9"/>
  <c r="AL9" i="9"/>
  <c r="AK9" i="9"/>
  <c r="AJ9" i="9"/>
  <c r="AJ8" i="9" s="1"/>
  <c r="AH9" i="9"/>
  <c r="AG9" i="9"/>
  <c r="AG8" i="9" s="1"/>
  <c r="AF9" i="9"/>
  <c r="AE9" i="9"/>
  <c r="AD9" i="9"/>
  <c r="AD8" i="9" s="1"/>
  <c r="AC9" i="9"/>
  <c r="AC8" i="9" s="1"/>
  <c r="AB9" i="9"/>
  <c r="Z9" i="9"/>
  <c r="Z8" i="9" s="1"/>
  <c r="Y9" i="9"/>
  <c r="X9" i="9"/>
  <c r="X8" i="9" s="1"/>
  <c r="W9" i="9"/>
  <c r="W8" i="9" s="1"/>
  <c r="V9" i="9"/>
  <c r="U9" i="9"/>
  <c r="T9" i="9"/>
  <c r="R9" i="9"/>
  <c r="R8" i="9" s="1"/>
  <c r="Q9" i="9"/>
  <c r="Q8" i="9" s="1"/>
  <c r="P9" i="9"/>
  <c r="O9" i="9"/>
  <c r="O8" i="9" s="1"/>
  <c r="N9" i="9"/>
  <c r="N8" i="9" s="1"/>
  <c r="M9" i="9"/>
  <c r="M8" i="9" s="1"/>
  <c r="L9" i="9"/>
  <c r="L8" i="9" s="1"/>
  <c r="I9" i="9"/>
  <c r="I8" i="9" s="1"/>
  <c r="H9" i="9"/>
  <c r="G9" i="9"/>
  <c r="G8" i="9" s="1"/>
  <c r="F9" i="9"/>
  <c r="F8" i="9" s="1"/>
  <c r="E9" i="9"/>
  <c r="E8" i="9" s="1"/>
  <c r="D9" i="9"/>
  <c r="D8" i="9" s="1"/>
  <c r="B9" i="9"/>
  <c r="B8" i="9" s="1"/>
  <c r="IG8" i="9"/>
  <c r="IE8" i="9"/>
  <c r="ID8" i="9"/>
  <c r="IB8" i="9"/>
  <c r="HX8" i="9"/>
  <c r="HQ8" i="9"/>
  <c r="HL8" i="9"/>
  <c r="HI8" i="9"/>
  <c r="HG8" i="9"/>
  <c r="HD8" i="9"/>
  <c r="GT8" i="9"/>
  <c r="GS8" i="9"/>
  <c r="GK8" i="9"/>
  <c r="GI8" i="9"/>
  <c r="GH8" i="9"/>
  <c r="GF8" i="9"/>
  <c r="FY8" i="9"/>
  <c r="FU8" i="9"/>
  <c r="FM8" i="9"/>
  <c r="FA8" i="9"/>
  <c r="EZ8" i="9"/>
  <c r="EO8" i="9"/>
  <c r="EM8" i="9"/>
  <c r="DZ8" i="9"/>
  <c r="DY8" i="9"/>
  <c r="DN8" i="9"/>
  <c r="DM8" i="9"/>
  <c r="DL8" i="9"/>
  <c r="DH8" i="9"/>
  <c r="DD8" i="9"/>
  <c r="DB8" i="9"/>
  <c r="CS8" i="9"/>
  <c r="CP8" i="9"/>
  <c r="CN8" i="9"/>
  <c r="CJ8" i="9"/>
  <c r="CG8" i="9"/>
  <c r="CD8" i="9"/>
  <c r="CC8" i="9"/>
  <c r="CB8" i="9"/>
  <c r="BT8" i="9"/>
  <c r="BS8" i="9"/>
  <c r="BQ8" i="9"/>
  <c r="BP8" i="9"/>
  <c r="BI8" i="9"/>
  <c r="BH8" i="9"/>
  <c r="BF8" i="9"/>
  <c r="AW8" i="9"/>
  <c r="AF8" i="9"/>
  <c r="AB8" i="9"/>
  <c r="Y8" i="9"/>
  <c r="V8" i="9"/>
  <c r="U8" i="9"/>
  <c r="T8" i="9"/>
  <c r="P8" i="9"/>
  <c r="J8" i="9"/>
  <c r="IA17" i="8"/>
  <c r="HS17" i="8"/>
  <c r="HK17" i="8"/>
  <c r="HC17" i="8"/>
  <c r="GU17" i="8"/>
  <c r="GE17" i="8"/>
  <c r="FW17" i="8"/>
  <c r="FO17" i="8"/>
  <c r="FG17" i="8"/>
  <c r="EY17" i="8"/>
  <c r="EQ17" i="8"/>
  <c r="EI17" i="8"/>
  <c r="EA17" i="8"/>
  <c r="DS17" i="8"/>
  <c r="DK17" i="8"/>
  <c r="DC17" i="8"/>
  <c r="CU17" i="8"/>
  <c r="CM17" i="8"/>
  <c r="BO17" i="8"/>
  <c r="J11" i="13" s="1" a="1"/>
  <c r="J11" i="13" s="1"/>
  <c r="BG17" i="8"/>
  <c r="J10" i="13" s="1" a="1"/>
  <c r="J10" i="13" s="1"/>
  <c r="AY17" i="8"/>
  <c r="J9" i="13" s="1" a="1"/>
  <c r="J9" i="13" s="1"/>
  <c r="AQ17" i="8"/>
  <c r="J8" i="13" s="1" a="1"/>
  <c r="J8" i="13" s="1"/>
  <c r="AI17" i="8"/>
  <c r="J7" i="13" s="1" a="1"/>
  <c r="J7" i="13" s="1"/>
  <c r="AA17" i="8"/>
  <c r="J6" i="13" s="1" a="1"/>
  <c r="J6" i="13" s="1"/>
  <c r="S17" i="8"/>
  <c r="J5" i="13" s="1" a="1"/>
  <c r="J5" i="13" s="1"/>
  <c r="C17" i="8"/>
  <c r="J3" i="13" s="1" a="1"/>
  <c r="J3" i="13" s="1"/>
  <c r="IA16" i="8"/>
  <c r="HS16" i="8"/>
  <c r="HC16" i="8"/>
  <c r="GU16" i="8"/>
  <c r="GE16" i="8"/>
  <c r="FW16" i="8"/>
  <c r="FO16" i="8"/>
  <c r="FG16" i="8"/>
  <c r="EY16" i="8"/>
  <c r="EQ16" i="8"/>
  <c r="EI16" i="8"/>
  <c r="EA16" i="8"/>
  <c r="DS16" i="8"/>
  <c r="DK16" i="8"/>
  <c r="DC16" i="8"/>
  <c r="CU16" i="8"/>
  <c r="CM16" i="8"/>
  <c r="BO16" i="8"/>
  <c r="BG16" i="8"/>
  <c r="AY16" i="8"/>
  <c r="AQ16" i="8"/>
  <c r="AI16" i="8"/>
  <c r="AA16" i="8"/>
  <c r="S16" i="8"/>
  <c r="C16" i="8"/>
  <c r="IA15" i="8"/>
  <c r="HS15" i="8"/>
  <c r="HK15" i="8"/>
  <c r="HC15" i="8"/>
  <c r="GU15" i="8"/>
  <c r="GE15" i="8"/>
  <c r="FW15" i="8"/>
  <c r="FO15" i="8"/>
  <c r="FG15" i="8"/>
  <c r="EY15" i="8"/>
  <c r="EQ15" i="8"/>
  <c r="EI15" i="8"/>
  <c r="EA15" i="8"/>
  <c r="DS15" i="8"/>
  <c r="DK15" i="8"/>
  <c r="DC15" i="8"/>
  <c r="CU15" i="8"/>
  <c r="CM15" i="8"/>
  <c r="I12" i="13" a="1"/>
  <c r="I12" i="13" s="1"/>
  <c r="BO15" i="8"/>
  <c r="BG15" i="8"/>
  <c r="AY15" i="8"/>
  <c r="AQ15" i="8"/>
  <c r="AQ13" i="8" s="1"/>
  <c r="I8" i="13" s="1" a="1"/>
  <c r="I8" i="13" s="1"/>
  <c r="AI15" i="8"/>
  <c r="AA15" i="8"/>
  <c r="S15" i="8"/>
  <c r="C15" i="8"/>
  <c r="IA14" i="8"/>
  <c r="IA13" i="8" s="1"/>
  <c r="HS14" i="8"/>
  <c r="HS13" i="8" s="1"/>
  <c r="HK14" i="8"/>
  <c r="HK13" i="8" s="1"/>
  <c r="HC14" i="8"/>
  <c r="HC13" i="8" s="1"/>
  <c r="GU14" i="8"/>
  <c r="GU13" i="8" s="1"/>
  <c r="GM13" i="8"/>
  <c r="GE14" i="8"/>
  <c r="FW14" i="8"/>
  <c r="FO14" i="8"/>
  <c r="FO13" i="8" s="1"/>
  <c r="FG14" i="8"/>
  <c r="FG13" i="8" s="1"/>
  <c r="EY14" i="8"/>
  <c r="EQ14" i="8"/>
  <c r="EI14" i="8"/>
  <c r="EA14" i="8"/>
  <c r="EA13" i="8" s="1"/>
  <c r="DS14" i="8"/>
  <c r="DK14" i="8"/>
  <c r="DK13" i="8" s="1"/>
  <c r="DC14" i="8"/>
  <c r="CU14" i="8"/>
  <c r="CU13" i="8" s="1"/>
  <c r="CM14" i="8"/>
  <c r="BO14" i="8"/>
  <c r="BO13" i="8" s="1"/>
  <c r="I11" i="13" s="1" a="1"/>
  <c r="I11" i="13" s="1"/>
  <c r="BG14" i="8"/>
  <c r="AY14" i="8"/>
  <c r="AQ14" i="8"/>
  <c r="AI14" i="8"/>
  <c r="AI13" i="8" s="1"/>
  <c r="I7" i="13" s="1" a="1"/>
  <c r="I7" i="13" s="1"/>
  <c r="AA14" i="8"/>
  <c r="AA13" i="8"/>
  <c r="I6" i="13" s="1" a="1"/>
  <c r="I6" i="13" s="1"/>
  <c r="S14" i="8"/>
  <c r="S13" i="8" s="1"/>
  <c r="I5" i="13" s="1" a="1"/>
  <c r="I5" i="13" s="1"/>
  <c r="K14" i="8"/>
  <c r="C14" i="8"/>
  <c r="IG13" i="8"/>
  <c r="IF13" i="8"/>
  <c r="IE13" i="8"/>
  <c r="ID13" i="8"/>
  <c r="IC13" i="8"/>
  <c r="IB13" i="8"/>
  <c r="HZ13" i="8"/>
  <c r="HY13" i="8"/>
  <c r="HX13" i="8"/>
  <c r="HW13" i="8"/>
  <c r="HV13" i="8"/>
  <c r="HU13" i="8"/>
  <c r="HT13" i="8"/>
  <c r="HR13" i="8"/>
  <c r="HP13" i="8"/>
  <c r="HO13" i="8"/>
  <c r="HN13" i="8"/>
  <c r="HM13" i="8"/>
  <c r="HL13" i="8"/>
  <c r="HJ13" i="8"/>
  <c r="HI13" i="8"/>
  <c r="HH13" i="8"/>
  <c r="HG13" i="8"/>
  <c r="HF13" i="8"/>
  <c r="HE13" i="8"/>
  <c r="HD13" i="8"/>
  <c r="HB13" i="8"/>
  <c r="HA13" i="8"/>
  <c r="GZ13" i="8"/>
  <c r="GY13" i="8"/>
  <c r="GX13" i="8"/>
  <c r="GW13" i="8"/>
  <c r="GV13" i="8"/>
  <c r="GT13" i="8"/>
  <c r="GS13" i="8"/>
  <c r="GR13" i="8"/>
  <c r="GQ13" i="8"/>
  <c r="GP13" i="8"/>
  <c r="GO13" i="8"/>
  <c r="GN13" i="8"/>
  <c r="GK13" i="8"/>
  <c r="GJ13" i="8"/>
  <c r="GI13" i="8"/>
  <c r="GH13" i="8"/>
  <c r="GG13" i="8"/>
  <c r="GF13" i="8"/>
  <c r="GD13" i="8"/>
  <c r="GC13" i="8"/>
  <c r="GB13" i="8"/>
  <c r="GA13" i="8"/>
  <c r="FZ13" i="8"/>
  <c r="FY13" i="8"/>
  <c r="FX13" i="8"/>
  <c r="FV13" i="8"/>
  <c r="FU13" i="8"/>
  <c r="FT13" i="8"/>
  <c r="FS13" i="8"/>
  <c r="FR13" i="8"/>
  <c r="FQ13" i="8"/>
  <c r="FP13" i="8"/>
  <c r="FN13" i="8"/>
  <c r="FM13" i="8"/>
  <c r="FL13" i="8"/>
  <c r="FK13" i="8"/>
  <c r="FJ13" i="8"/>
  <c r="FI13" i="8"/>
  <c r="FH13" i="8"/>
  <c r="FF13" i="8"/>
  <c r="FE13" i="8"/>
  <c r="FD13" i="8"/>
  <c r="FC13" i="8"/>
  <c r="FB13" i="8"/>
  <c r="FA13" i="8"/>
  <c r="EZ13" i="8"/>
  <c r="EX13" i="8"/>
  <c r="EW13" i="8"/>
  <c r="EV13" i="8"/>
  <c r="EU13" i="8"/>
  <c r="ET13" i="8"/>
  <c r="ES13" i="8"/>
  <c r="ER13" i="8"/>
  <c r="EP13" i="8"/>
  <c r="EO13" i="8"/>
  <c r="EN13" i="8"/>
  <c r="EM13" i="8"/>
  <c r="EL13" i="8"/>
  <c r="EK13" i="8"/>
  <c r="EJ13" i="8"/>
  <c r="EH13" i="8"/>
  <c r="EG13" i="8"/>
  <c r="EF13" i="8"/>
  <c r="EE13" i="8"/>
  <c r="ED13" i="8"/>
  <c r="EC13" i="8"/>
  <c r="EB13" i="8"/>
  <c r="DZ13" i="8"/>
  <c r="DY13" i="8"/>
  <c r="DX13" i="8"/>
  <c r="DW13" i="8"/>
  <c r="DV13" i="8"/>
  <c r="DU13" i="8"/>
  <c r="DT13" i="8"/>
  <c r="DR13" i="8"/>
  <c r="DQ13" i="8"/>
  <c r="DP13" i="8"/>
  <c r="DO13" i="8"/>
  <c r="DN13" i="8"/>
  <c r="DM13" i="8"/>
  <c r="DL13" i="8"/>
  <c r="DJ13" i="8"/>
  <c r="DI13" i="8"/>
  <c r="DH13" i="8"/>
  <c r="DG13" i="8"/>
  <c r="DF13" i="8"/>
  <c r="DE13" i="8"/>
  <c r="DD13" i="8"/>
  <c r="DB13" i="8"/>
  <c r="DA13" i="8"/>
  <c r="CZ13" i="8"/>
  <c r="CY13" i="8"/>
  <c r="CX13" i="8"/>
  <c r="CW13" i="8"/>
  <c r="CV13" i="8"/>
  <c r="CT13" i="8"/>
  <c r="CS13" i="8"/>
  <c r="CR13" i="8"/>
  <c r="CQ13" i="8"/>
  <c r="CP13" i="8"/>
  <c r="CO13" i="8"/>
  <c r="CN13" i="8"/>
  <c r="CM13" i="8"/>
  <c r="CL8" i="8"/>
  <c r="CK13" i="8"/>
  <c r="CJ13" i="8"/>
  <c r="CI13" i="8"/>
  <c r="CH13" i="8"/>
  <c r="CG13" i="8"/>
  <c r="CF13" i="8"/>
  <c r="CD13" i="8"/>
  <c r="CC13" i="8"/>
  <c r="CB13" i="8"/>
  <c r="CA13" i="8"/>
  <c r="BZ13" i="8"/>
  <c r="BY13" i="8"/>
  <c r="BX13" i="8"/>
  <c r="BV13" i="8"/>
  <c r="BU13" i="8"/>
  <c r="BT13" i="8"/>
  <c r="BS13" i="8"/>
  <c r="BR13" i="8"/>
  <c r="BQ13" i="8"/>
  <c r="BP13" i="8"/>
  <c r="BN13" i="8"/>
  <c r="BM13" i="8"/>
  <c r="BL13" i="8"/>
  <c r="BK13" i="8"/>
  <c r="BJ13" i="8"/>
  <c r="BI13" i="8"/>
  <c r="BH13" i="8"/>
  <c r="BF13" i="8"/>
  <c r="BE13" i="8"/>
  <c r="BD13" i="8"/>
  <c r="BC13" i="8"/>
  <c r="BB13" i="8"/>
  <c r="BA13" i="8"/>
  <c r="AZ13" i="8"/>
  <c r="AX13" i="8"/>
  <c r="AW13" i="8"/>
  <c r="AV13" i="8"/>
  <c r="AU13" i="8"/>
  <c r="AT13" i="8"/>
  <c r="AS13" i="8"/>
  <c r="AR13" i="8"/>
  <c r="AP13" i="8"/>
  <c r="AO13" i="8"/>
  <c r="AN13" i="8"/>
  <c r="AM13" i="8"/>
  <c r="AL13" i="8"/>
  <c r="AK13" i="8"/>
  <c r="AJ13" i="8"/>
  <c r="AH13" i="8"/>
  <c r="AG13" i="8"/>
  <c r="AF13" i="8"/>
  <c r="AE13" i="8"/>
  <c r="AD13" i="8"/>
  <c r="AC13" i="8"/>
  <c r="AB13" i="8"/>
  <c r="Z13" i="8"/>
  <c r="Y13" i="8"/>
  <c r="X13" i="8"/>
  <c r="W13" i="8"/>
  <c r="V13" i="8"/>
  <c r="U13" i="8"/>
  <c r="T13" i="8"/>
  <c r="R13" i="8"/>
  <c r="Q8" i="8"/>
  <c r="O8" i="8"/>
  <c r="N8" i="8"/>
  <c r="J8" i="8"/>
  <c r="I13" i="8"/>
  <c r="H13" i="8"/>
  <c r="G13" i="8"/>
  <c r="F13" i="8"/>
  <c r="E13" i="8"/>
  <c r="D13" i="8"/>
  <c r="B13" i="8"/>
  <c r="IA12" i="8"/>
  <c r="HS12" i="8"/>
  <c r="HK12" i="8"/>
  <c r="HC12" i="8"/>
  <c r="GU12" i="8"/>
  <c r="FW12" i="8"/>
  <c r="FO12" i="8"/>
  <c r="FG12" i="8"/>
  <c r="EY12" i="8"/>
  <c r="EQ12" i="8"/>
  <c r="EI12" i="8"/>
  <c r="EA12" i="8"/>
  <c r="DS12" i="8"/>
  <c r="DK12" i="8"/>
  <c r="DC12" i="8"/>
  <c r="CU12" i="8"/>
  <c r="CM12" i="8"/>
  <c r="BO12" i="8"/>
  <c r="BG12" i="8"/>
  <c r="AY12" i="8"/>
  <c r="AQ12" i="8"/>
  <c r="AI12" i="8"/>
  <c r="AA12" i="8"/>
  <c r="S12" i="8"/>
  <c r="K12" i="8"/>
  <c r="C12" i="8"/>
  <c r="IA11" i="8"/>
  <c r="HS11" i="8"/>
  <c r="HK11" i="8"/>
  <c r="HC11" i="8"/>
  <c r="GU11" i="8"/>
  <c r="GE11" i="8"/>
  <c r="FW11" i="8"/>
  <c r="FO11" i="8"/>
  <c r="FG11" i="8"/>
  <c r="EY11" i="8"/>
  <c r="EQ11" i="8"/>
  <c r="EI11" i="8"/>
  <c r="EA11" i="8"/>
  <c r="DS11" i="8"/>
  <c r="DK11" i="8"/>
  <c r="DC11" i="8"/>
  <c r="CU11" i="8"/>
  <c r="CM11" i="8"/>
  <c r="BO11" i="8"/>
  <c r="BG11" i="8"/>
  <c r="AY11" i="8"/>
  <c r="AQ11" i="8"/>
  <c r="AI11" i="8"/>
  <c r="AA11" i="8"/>
  <c r="S11" i="8"/>
  <c r="K11" i="8"/>
  <c r="C11" i="8"/>
  <c r="IA10" i="8"/>
  <c r="HS10" i="8"/>
  <c r="HK10" i="8"/>
  <c r="HK9" i="8"/>
  <c r="HC10" i="8"/>
  <c r="GU10" i="8"/>
  <c r="GM9" i="8"/>
  <c r="GM8" i="8" s="1"/>
  <c r="GE10" i="8"/>
  <c r="GE9" i="8"/>
  <c r="FW10" i="8"/>
  <c r="FO10" i="8"/>
  <c r="FO9" i="8" s="1"/>
  <c r="FO8" i="8" s="1"/>
  <c r="FG10" i="8"/>
  <c r="EY10" i="8"/>
  <c r="EQ10" i="8"/>
  <c r="EI10" i="8"/>
  <c r="EA10" i="8"/>
  <c r="DS10" i="8"/>
  <c r="DK10" i="8"/>
  <c r="DK9" i="8"/>
  <c r="DK8" i="8" s="1"/>
  <c r="DC10" i="8"/>
  <c r="CU10" i="8"/>
  <c r="CM10" i="8"/>
  <c r="CM9" i="8"/>
  <c r="CM8" i="8"/>
  <c r="BO10" i="8"/>
  <c r="BG10" i="8"/>
  <c r="AY10" i="8"/>
  <c r="AQ10" i="8"/>
  <c r="AI10" i="8"/>
  <c r="AA10" i="8"/>
  <c r="S10" i="8"/>
  <c r="K10" i="8"/>
  <c r="K9" i="8" s="1"/>
  <c r="C10" i="8"/>
  <c r="IG9" i="8"/>
  <c r="IF9" i="8"/>
  <c r="IE9" i="8"/>
  <c r="ID9" i="8"/>
  <c r="ID8" i="8" s="1"/>
  <c r="IC9" i="8"/>
  <c r="IB9" i="8"/>
  <c r="HZ9" i="8"/>
  <c r="HY9" i="8"/>
  <c r="HY8" i="8" s="1"/>
  <c r="HX9" i="8"/>
  <c r="HW9" i="8"/>
  <c r="HW8" i="8" s="1"/>
  <c r="HV9" i="8"/>
  <c r="HV8" i="8" s="1"/>
  <c r="HU9" i="8"/>
  <c r="HT9" i="8"/>
  <c r="HS9" i="8"/>
  <c r="HR9" i="8"/>
  <c r="HR8" i="8" s="1"/>
  <c r="HQ9" i="8"/>
  <c r="HP9" i="8"/>
  <c r="HO9" i="8"/>
  <c r="HO8" i="8" s="1"/>
  <c r="HN9" i="8"/>
  <c r="HN8" i="8" s="1"/>
  <c r="HM9" i="8"/>
  <c r="HM8" i="8" s="1"/>
  <c r="HL9" i="8"/>
  <c r="HJ9" i="8"/>
  <c r="HJ8" i="8" s="1"/>
  <c r="HI9" i="8"/>
  <c r="HI8" i="8" s="1"/>
  <c r="HH9" i="8"/>
  <c r="HH8" i="8" s="1"/>
  <c r="HG9" i="8"/>
  <c r="HG8" i="8" s="1"/>
  <c r="HF9" i="8"/>
  <c r="HF8" i="8" s="1"/>
  <c r="HE9" i="8"/>
  <c r="HD9" i="8"/>
  <c r="HD8" i="8" s="1"/>
  <c r="HB9" i="8"/>
  <c r="HB8" i="8" s="1"/>
  <c r="HA9" i="8"/>
  <c r="HA8" i="8" s="1"/>
  <c r="GZ9" i="8"/>
  <c r="GZ8" i="8" s="1"/>
  <c r="GY9" i="8"/>
  <c r="GY8" i="8" s="1"/>
  <c r="GX9" i="8"/>
  <c r="GW9" i="8"/>
  <c r="GV9" i="8"/>
  <c r="GT9" i="8"/>
  <c r="GT8" i="8" s="1"/>
  <c r="GS9" i="8"/>
  <c r="GS8" i="8" s="1"/>
  <c r="GR9" i="8"/>
  <c r="GR8" i="8" s="1"/>
  <c r="GQ9" i="8"/>
  <c r="GQ8" i="8" s="1"/>
  <c r="GP9" i="8"/>
  <c r="GP8" i="8" s="1"/>
  <c r="GO9" i="8"/>
  <c r="GO8" i="8" s="1"/>
  <c r="GN9" i="8"/>
  <c r="GN8" i="8" s="1"/>
  <c r="GL9" i="8"/>
  <c r="GL8" i="8" s="1"/>
  <c r="GK9" i="8"/>
  <c r="GJ9" i="8"/>
  <c r="GJ8" i="8" s="1"/>
  <c r="GI9" i="8"/>
  <c r="GI8" i="8" s="1"/>
  <c r="GH9" i="8"/>
  <c r="GH8" i="8" s="1"/>
  <c r="GG9" i="8"/>
  <c r="GF9" i="8"/>
  <c r="GD9" i="8"/>
  <c r="GD8" i="8" s="1"/>
  <c r="GC9" i="8"/>
  <c r="GB9" i="8"/>
  <c r="GA9" i="8"/>
  <c r="FZ9" i="8"/>
  <c r="FY9" i="8"/>
  <c r="FY8" i="8" s="1"/>
  <c r="FX9" i="8"/>
  <c r="FV9" i="8"/>
  <c r="FU9" i="8"/>
  <c r="FT9" i="8"/>
  <c r="FS9" i="8"/>
  <c r="FS8" i="8" s="1"/>
  <c r="FR9" i="8"/>
  <c r="FR8" i="8" s="1"/>
  <c r="FQ9" i="8"/>
  <c r="FP9" i="8"/>
  <c r="FN9" i="8"/>
  <c r="FN8" i="8" s="1"/>
  <c r="FM9" i="8"/>
  <c r="FL9" i="8"/>
  <c r="FK9" i="8"/>
  <c r="FJ9" i="8"/>
  <c r="FI9" i="8"/>
  <c r="FI8" i="8" s="1"/>
  <c r="FH9" i="8"/>
  <c r="FF9" i="8"/>
  <c r="FE9" i="8"/>
  <c r="FE8" i="8" s="1"/>
  <c r="FD9" i="8"/>
  <c r="FC9" i="8"/>
  <c r="FB9" i="8"/>
  <c r="FA9" i="8"/>
  <c r="EZ9" i="8"/>
  <c r="EZ8" i="8" s="1"/>
  <c r="EX9" i="8"/>
  <c r="EW9" i="8"/>
  <c r="EV9" i="8"/>
  <c r="EU9" i="8"/>
  <c r="ET9" i="8"/>
  <c r="ES9" i="8"/>
  <c r="ER9" i="8"/>
  <c r="EP9" i="8"/>
  <c r="EP8" i="8" s="1"/>
  <c r="EO9" i="8"/>
  <c r="EN9" i="8"/>
  <c r="EM9" i="8"/>
  <c r="EM8" i="8" s="1"/>
  <c r="EL9" i="8"/>
  <c r="EK9" i="8"/>
  <c r="EJ9" i="8"/>
  <c r="EJ8" i="8" s="1"/>
  <c r="EH9" i="8"/>
  <c r="EG9" i="8"/>
  <c r="EG8" i="8" s="1"/>
  <c r="EF9" i="8"/>
  <c r="EE9" i="8"/>
  <c r="EE8" i="8" s="1"/>
  <c r="ED9" i="8"/>
  <c r="ED8" i="8" s="1"/>
  <c r="EC9" i="8"/>
  <c r="EC8" i="8" s="1"/>
  <c r="EB9" i="8"/>
  <c r="EA9" i="8"/>
  <c r="EA8" i="8" s="1"/>
  <c r="DZ9" i="8"/>
  <c r="DZ8" i="8" s="1"/>
  <c r="DY9" i="8"/>
  <c r="DX9" i="8"/>
  <c r="DX8" i="8" s="1"/>
  <c r="DW9" i="8"/>
  <c r="DW8" i="8" s="1"/>
  <c r="DV9" i="8"/>
  <c r="DV8" i="8" s="1"/>
  <c r="DU9" i="8"/>
  <c r="DU8" i="8" s="1"/>
  <c r="DT9" i="8"/>
  <c r="DR9" i="8"/>
  <c r="DR8" i="8" s="1"/>
  <c r="DQ9" i="8"/>
  <c r="DP9" i="8"/>
  <c r="DO9" i="8"/>
  <c r="DN9" i="8"/>
  <c r="DN8" i="8" s="1"/>
  <c r="DM9" i="8"/>
  <c r="DL9" i="8"/>
  <c r="DL8" i="8" s="1"/>
  <c r="DJ9" i="8"/>
  <c r="DJ8" i="8" s="1"/>
  <c r="DI9" i="8"/>
  <c r="DI8" i="8" s="1"/>
  <c r="DH9" i="8"/>
  <c r="DG9" i="8"/>
  <c r="DG8" i="8" s="1"/>
  <c r="DF9" i="8"/>
  <c r="DF8" i="8" s="1"/>
  <c r="DE9" i="8"/>
  <c r="DD9" i="8"/>
  <c r="DC9" i="8"/>
  <c r="DB9" i="8"/>
  <c r="DB8" i="8" s="1"/>
  <c r="DA9" i="8"/>
  <c r="DA8" i="8" s="1"/>
  <c r="CZ9" i="8"/>
  <c r="CY9" i="8"/>
  <c r="CY8" i="8" s="1"/>
  <c r="CX9" i="8"/>
  <c r="CX8" i="8" s="1"/>
  <c r="CW9" i="8"/>
  <c r="CV9" i="8"/>
  <c r="CT9" i="8"/>
  <c r="CS9" i="8"/>
  <c r="CR9" i="8"/>
  <c r="CQ9" i="8"/>
  <c r="CP9" i="8"/>
  <c r="CP8" i="8" s="1"/>
  <c r="CO9" i="8"/>
  <c r="CN9" i="8"/>
  <c r="CK9" i="8"/>
  <c r="CJ9" i="8"/>
  <c r="CI9" i="8"/>
  <c r="CH9" i="8"/>
  <c r="CH8" i="8" s="1"/>
  <c r="CG9" i="8"/>
  <c r="CF9" i="8"/>
  <c r="CE8" i="8"/>
  <c r="CD9" i="8"/>
  <c r="CC9" i="8"/>
  <c r="CB9" i="8"/>
  <c r="CA9" i="8"/>
  <c r="CA8" i="8" s="1"/>
  <c r="BZ9" i="8"/>
  <c r="BZ8" i="8" s="1"/>
  <c r="BY9" i="8"/>
  <c r="BY8" i="8" s="1"/>
  <c r="BX9" i="8"/>
  <c r="BV9" i="8"/>
  <c r="BV8" i="8" s="1"/>
  <c r="BU9" i="8"/>
  <c r="BT9" i="8"/>
  <c r="BS9" i="8"/>
  <c r="BR9" i="8"/>
  <c r="BR8" i="8" s="1"/>
  <c r="BQ9" i="8"/>
  <c r="BP9" i="8"/>
  <c r="BP8" i="8" s="1"/>
  <c r="BN9" i="8"/>
  <c r="BN8" i="8" s="1"/>
  <c r="BM9" i="8"/>
  <c r="BM8" i="8" s="1"/>
  <c r="BL9" i="8"/>
  <c r="BL8" i="8" s="1"/>
  <c r="BK9" i="8"/>
  <c r="BJ9" i="8"/>
  <c r="BI9" i="8"/>
  <c r="BI8" i="8" s="1"/>
  <c r="BH9" i="8"/>
  <c r="BF9" i="8"/>
  <c r="BE9" i="8"/>
  <c r="BE8" i="8" s="1"/>
  <c r="BD9" i="8"/>
  <c r="BC9" i="8"/>
  <c r="BB9" i="8"/>
  <c r="BA9" i="8"/>
  <c r="AZ9" i="8"/>
  <c r="AX9" i="8"/>
  <c r="AX8" i="8" s="1"/>
  <c r="AW9" i="8"/>
  <c r="AV9" i="8"/>
  <c r="AU9" i="8"/>
  <c r="AT9" i="8"/>
  <c r="AS9" i="8"/>
  <c r="AR9" i="8"/>
  <c r="AP9" i="8"/>
  <c r="AO9" i="8"/>
  <c r="AN9" i="8"/>
  <c r="AM9" i="8"/>
  <c r="AM8" i="8" s="1"/>
  <c r="AL9" i="8"/>
  <c r="AL8" i="8" s="1"/>
  <c r="AK9" i="8"/>
  <c r="AK8" i="8" s="1"/>
  <c r="AJ9" i="8"/>
  <c r="AJ8" i="8" s="1"/>
  <c r="AI9" i="8"/>
  <c r="H7" i="13" s="1" a="1"/>
  <c r="H7" i="13" s="1"/>
  <c r="AH9" i="8"/>
  <c r="AH8" i="8" s="1"/>
  <c r="AG9" i="8"/>
  <c r="AG8" i="8" s="1"/>
  <c r="AF9" i="8"/>
  <c r="AE9" i="8"/>
  <c r="AD9" i="8"/>
  <c r="AD8" i="8" s="1"/>
  <c r="AC9" i="8"/>
  <c r="AC8" i="8" s="1"/>
  <c r="AB9" i="8"/>
  <c r="Z9" i="8"/>
  <c r="Z8" i="8" s="1"/>
  <c r="Y9" i="8"/>
  <c r="Y8" i="8" s="1"/>
  <c r="X9" i="8"/>
  <c r="X8" i="8" s="1"/>
  <c r="W9" i="8"/>
  <c r="V9" i="8"/>
  <c r="V8" i="8" s="1"/>
  <c r="U9" i="8"/>
  <c r="U8" i="8" s="1"/>
  <c r="T9" i="8"/>
  <c r="R9" i="8"/>
  <c r="R8" i="8" s="1"/>
  <c r="I9" i="8"/>
  <c r="I8" i="8" s="1"/>
  <c r="H9" i="8"/>
  <c r="H8" i="8" s="1"/>
  <c r="G9" i="8"/>
  <c r="G8" i="8" s="1"/>
  <c r="F9" i="8"/>
  <c r="F8" i="8" s="1"/>
  <c r="E9" i="8"/>
  <c r="E8" i="8" s="1"/>
  <c r="D9" i="8"/>
  <c r="B9" i="8"/>
  <c r="B8" i="8" s="1"/>
  <c r="IC8" i="8"/>
  <c r="IB8" i="8"/>
  <c r="HU8" i="8"/>
  <c r="HT8" i="8"/>
  <c r="HQ8" i="8"/>
  <c r="HP8" i="8"/>
  <c r="GW8" i="8"/>
  <c r="GV8" i="8"/>
  <c r="GK8" i="8"/>
  <c r="GG8" i="8"/>
  <c r="GF8" i="8"/>
  <c r="FU8" i="8"/>
  <c r="FT8" i="8"/>
  <c r="FP8" i="8"/>
  <c r="FD8" i="8"/>
  <c r="EN8" i="8"/>
  <c r="EF8" i="8"/>
  <c r="EB8" i="8"/>
  <c r="DQ8" i="8"/>
  <c r="DP8" i="8"/>
  <c r="DO8" i="8"/>
  <c r="DH8" i="8"/>
  <c r="DE8" i="8"/>
  <c r="DD8" i="8"/>
  <c r="CZ8" i="8"/>
  <c r="CS8" i="8"/>
  <c r="CR8" i="8"/>
  <c r="CQ8" i="8"/>
  <c r="CO8" i="8"/>
  <c r="CN8" i="8"/>
  <c r="CF8" i="8"/>
  <c r="CC8" i="8"/>
  <c r="CB8" i="8"/>
  <c r="BX8" i="8"/>
  <c r="BU8" i="8"/>
  <c r="BT8" i="8"/>
  <c r="BS8" i="8"/>
  <c r="AW8" i="8"/>
  <c r="AV8" i="8"/>
  <c r="AN8" i="8"/>
  <c r="AF8" i="8"/>
  <c r="AB8" i="8"/>
  <c r="T8" i="8"/>
  <c r="P8" i="8"/>
  <c r="M8" i="8"/>
  <c r="L8" i="8"/>
  <c r="D8" i="8"/>
  <c r="IA17" i="7"/>
  <c r="HS17" i="7"/>
  <c r="HK17" i="7"/>
  <c r="HC17" i="7"/>
  <c r="GU17" i="7"/>
  <c r="GM17" i="7"/>
  <c r="GE17" i="7"/>
  <c r="FW17" i="7"/>
  <c r="FO17" i="7"/>
  <c r="FG17" i="7"/>
  <c r="EY17" i="7"/>
  <c r="EQ17" i="7"/>
  <c r="EI17" i="7"/>
  <c r="EA17" i="7"/>
  <c r="DK17" i="7"/>
  <c r="DC17" i="7"/>
  <c r="CU17" i="7"/>
  <c r="CM17" i="7"/>
  <c r="CE17" i="7"/>
  <c r="BW17" i="7"/>
  <c r="J12" i="12" s="1" a="1"/>
  <c r="J12" i="12" s="1"/>
  <c r="BO17" i="7"/>
  <c r="J11" i="12" s="1" a="1"/>
  <c r="J11" i="12" s="1"/>
  <c r="BG17" i="7"/>
  <c r="J10" i="12" s="1" a="1"/>
  <c r="J10" i="12" s="1"/>
  <c r="AY17" i="7"/>
  <c r="J9" i="12" s="1" a="1"/>
  <c r="J9" i="12" s="1"/>
  <c r="AQ17" i="7"/>
  <c r="J8" i="12" s="1" a="1"/>
  <c r="J8" i="12" s="1"/>
  <c r="AI17" i="7"/>
  <c r="J7" i="12" s="1" a="1"/>
  <c r="J7" i="12" s="1"/>
  <c r="AA17" i="7"/>
  <c r="J6" i="12" s="1" a="1"/>
  <c r="J6" i="12" s="1"/>
  <c r="S17" i="7"/>
  <c r="J5" i="12" s="1" a="1"/>
  <c r="J5" i="12" s="1"/>
  <c r="K17" i="7"/>
  <c r="J4" i="12" s="1" a="1"/>
  <c r="J4" i="12" s="1"/>
  <c r="C17" i="7"/>
  <c r="J3" i="12" s="1" a="1"/>
  <c r="J3" i="12" s="1"/>
  <c r="IA16" i="7"/>
  <c r="HK16" i="7"/>
  <c r="HC16" i="7"/>
  <c r="GU16" i="7"/>
  <c r="GM16" i="7"/>
  <c r="GE16" i="7"/>
  <c r="FW16" i="7"/>
  <c r="FO16" i="7"/>
  <c r="FG16" i="7"/>
  <c r="EY16" i="7"/>
  <c r="EQ16" i="7"/>
  <c r="EI16" i="7"/>
  <c r="EA16" i="7"/>
  <c r="DK16" i="7"/>
  <c r="DC16" i="7"/>
  <c r="CU16" i="7"/>
  <c r="CM16" i="7"/>
  <c r="CE16" i="7"/>
  <c r="BW16" i="7"/>
  <c r="BO16" i="7"/>
  <c r="BG16" i="7"/>
  <c r="AY16" i="7"/>
  <c r="AQ16" i="7"/>
  <c r="AI16" i="7"/>
  <c r="AA16" i="7"/>
  <c r="S16" i="7"/>
  <c r="K16" i="7"/>
  <c r="C16" i="7"/>
  <c r="IA15" i="7"/>
  <c r="HK15" i="7"/>
  <c r="HC15" i="7"/>
  <c r="GU15" i="7"/>
  <c r="GM15" i="7"/>
  <c r="GE15" i="7"/>
  <c r="FW15" i="7"/>
  <c r="FO15" i="7"/>
  <c r="FG15" i="7"/>
  <c r="EY15" i="7"/>
  <c r="EQ15" i="7"/>
  <c r="EI15" i="7"/>
  <c r="EA15" i="7"/>
  <c r="DK15" i="7"/>
  <c r="DC15" i="7"/>
  <c r="CU15" i="7"/>
  <c r="CM15" i="7"/>
  <c r="CE15" i="7"/>
  <c r="BW15" i="7"/>
  <c r="BO15" i="7"/>
  <c r="BG15" i="7"/>
  <c r="AY15" i="7"/>
  <c r="AQ15" i="7"/>
  <c r="AI15" i="7"/>
  <c r="AA15" i="7"/>
  <c r="S15" i="7"/>
  <c r="K15" i="7"/>
  <c r="C15" i="7"/>
  <c r="IA14" i="7"/>
  <c r="HS13" i="7"/>
  <c r="HK14" i="7"/>
  <c r="HC14" i="7"/>
  <c r="GU14" i="7"/>
  <c r="GU13" i="7" s="1"/>
  <c r="GM14" i="7"/>
  <c r="GE14" i="7"/>
  <c r="GE13" i="7" s="1"/>
  <c r="FW14" i="7"/>
  <c r="FW13" i="7" s="1"/>
  <c r="FO14" i="7"/>
  <c r="FG14" i="7"/>
  <c r="EY14" i="7"/>
  <c r="EQ14" i="7"/>
  <c r="EQ13" i="7" s="1"/>
  <c r="EI14" i="7"/>
  <c r="EI13" i="7"/>
  <c r="EA14" i="7"/>
  <c r="DK14" i="7"/>
  <c r="DK13" i="7" s="1"/>
  <c r="DC14" i="7"/>
  <c r="DC13" i="7" s="1"/>
  <c r="CU14" i="7"/>
  <c r="CM14" i="7"/>
  <c r="CE14" i="7"/>
  <c r="BW14" i="7"/>
  <c r="BO14" i="7"/>
  <c r="BG14" i="7"/>
  <c r="AY14" i="7"/>
  <c r="AQ14" i="7"/>
  <c r="AI14" i="7"/>
  <c r="AI13" i="7" s="1"/>
  <c r="AA14" i="7"/>
  <c r="S14" i="7"/>
  <c r="K14" i="7"/>
  <c r="C14" i="7"/>
  <c r="IG13" i="7"/>
  <c r="IF13" i="7"/>
  <c r="IE13" i="7"/>
  <c r="ID13" i="7"/>
  <c r="IC13" i="7"/>
  <c r="IB13" i="7"/>
  <c r="HZ13" i="7"/>
  <c r="HY13" i="7"/>
  <c r="HX13" i="7"/>
  <c r="HW13" i="7"/>
  <c r="HV13" i="7"/>
  <c r="HU13" i="7"/>
  <c r="HT13" i="7"/>
  <c r="HR13" i="7"/>
  <c r="HQ13" i="7"/>
  <c r="HP13" i="7"/>
  <c r="HO13" i="7"/>
  <c r="HN13" i="7"/>
  <c r="HM13" i="7"/>
  <c r="HL13" i="7"/>
  <c r="HJ13" i="7"/>
  <c r="HI13" i="7"/>
  <c r="HH13" i="7"/>
  <c r="HG13" i="7"/>
  <c r="HF13" i="7"/>
  <c r="HE13" i="7"/>
  <c r="HD13" i="7"/>
  <c r="HC13" i="7"/>
  <c r="HB13" i="7"/>
  <c r="HA13" i="7"/>
  <c r="GZ13" i="7"/>
  <c r="GY13" i="7"/>
  <c r="GX13" i="7"/>
  <c r="GW13" i="7"/>
  <c r="GV13" i="7"/>
  <c r="GT13" i="7"/>
  <c r="GS13" i="7"/>
  <c r="GR13" i="7"/>
  <c r="GQ13" i="7"/>
  <c r="GP13" i="7"/>
  <c r="GO13" i="7"/>
  <c r="GN13" i="7"/>
  <c r="GL13" i="7"/>
  <c r="GK13" i="7"/>
  <c r="GJ13" i="7"/>
  <c r="GI13" i="7"/>
  <c r="GH13" i="7"/>
  <c r="GG13" i="7"/>
  <c r="GF13" i="7"/>
  <c r="GD13" i="7"/>
  <c r="GC13" i="7"/>
  <c r="GB13" i="7"/>
  <c r="GA13" i="7"/>
  <c r="FZ13" i="7"/>
  <c r="FY13" i="7"/>
  <c r="FX13" i="7"/>
  <c r="FV13" i="7"/>
  <c r="FU8" i="7"/>
  <c r="FT8" i="7"/>
  <c r="FS8" i="7"/>
  <c r="FR8" i="7"/>
  <c r="FQ8" i="7"/>
  <c r="FM13" i="7"/>
  <c r="FL13" i="7"/>
  <c r="FK13" i="7"/>
  <c r="FJ13" i="7"/>
  <c r="FI13" i="7"/>
  <c r="FH13" i="7"/>
  <c r="FG13" i="7"/>
  <c r="FF13" i="7"/>
  <c r="FE13" i="7"/>
  <c r="FD13" i="7"/>
  <c r="FC13" i="7"/>
  <c r="FB13" i="7"/>
  <c r="FA13" i="7"/>
  <c r="EZ13" i="7"/>
  <c r="EX13" i="7"/>
  <c r="EW13" i="7"/>
  <c r="EV13" i="7"/>
  <c r="EU13" i="7"/>
  <c r="ET13" i="7"/>
  <c r="ES13" i="7"/>
  <c r="ER13" i="7"/>
  <c r="EP13" i="7"/>
  <c r="EO13" i="7"/>
  <c r="EN13" i="7"/>
  <c r="EM13" i="7"/>
  <c r="EL13" i="7"/>
  <c r="EK13" i="7"/>
  <c r="EJ13" i="7"/>
  <c r="EH13" i="7"/>
  <c r="EG13" i="7"/>
  <c r="EF13" i="7"/>
  <c r="EE13" i="7"/>
  <c r="ED13" i="7"/>
  <c r="EC13" i="7"/>
  <c r="EB13" i="7"/>
  <c r="DQ13" i="7"/>
  <c r="DP13" i="7"/>
  <c r="DO13" i="7"/>
  <c r="DN13" i="7"/>
  <c r="DM13" i="7"/>
  <c r="DL13" i="7"/>
  <c r="DJ13" i="7"/>
  <c r="DI13" i="7"/>
  <c r="DH13" i="7"/>
  <c r="DG13" i="7"/>
  <c r="DF13" i="7"/>
  <c r="DE13" i="7"/>
  <c r="DD13" i="7"/>
  <c r="DB13" i="7"/>
  <c r="DA13" i="7"/>
  <c r="CZ13" i="7"/>
  <c r="CY13" i="7"/>
  <c r="CX13" i="7"/>
  <c r="CW13" i="7"/>
  <c r="CV13" i="7"/>
  <c r="CT13" i="7"/>
  <c r="CS13" i="7"/>
  <c r="CR13" i="7"/>
  <c r="CQ13" i="7"/>
  <c r="CP13" i="7"/>
  <c r="CO13" i="7"/>
  <c r="CN13" i="7"/>
  <c r="CL13" i="7"/>
  <c r="CK13" i="7"/>
  <c r="CJ13" i="7"/>
  <c r="CI13" i="7"/>
  <c r="CH13" i="7"/>
  <c r="CG13" i="7"/>
  <c r="CF13" i="7"/>
  <c r="CD13" i="7"/>
  <c r="CC13" i="7"/>
  <c r="CB13" i="7"/>
  <c r="CA13" i="7"/>
  <c r="BZ13" i="7"/>
  <c r="BY13" i="7"/>
  <c r="BX13" i="7"/>
  <c r="BV13" i="7"/>
  <c r="BU13" i="7"/>
  <c r="BT13" i="7"/>
  <c r="BS13" i="7"/>
  <c r="BR13" i="7"/>
  <c r="BQ13" i="7"/>
  <c r="BP13" i="7"/>
  <c r="BN13" i="7"/>
  <c r="BM13" i="7"/>
  <c r="BL13" i="7"/>
  <c r="BK13" i="7"/>
  <c r="BJ13" i="7"/>
  <c r="BI13" i="7"/>
  <c r="BH13" i="7"/>
  <c r="BF13" i="7"/>
  <c r="BE13" i="7"/>
  <c r="BD13" i="7"/>
  <c r="BC13" i="7"/>
  <c r="BB13" i="7"/>
  <c r="BA13" i="7"/>
  <c r="AZ13" i="7"/>
  <c r="AX13" i="7"/>
  <c r="AW13" i="7"/>
  <c r="AV13" i="7"/>
  <c r="AU13" i="7"/>
  <c r="AT13" i="7"/>
  <c r="AS13" i="7"/>
  <c r="AR13" i="7"/>
  <c r="AP13" i="7"/>
  <c r="AO13" i="7"/>
  <c r="AN13" i="7"/>
  <c r="AM13" i="7"/>
  <c r="AL13" i="7"/>
  <c r="AK13" i="7"/>
  <c r="AJ13" i="7"/>
  <c r="AH13" i="7"/>
  <c r="AG13" i="7"/>
  <c r="AF13" i="7"/>
  <c r="AE13" i="7"/>
  <c r="AD13" i="7"/>
  <c r="AC13" i="7"/>
  <c r="AB13" i="7"/>
  <c r="Z13" i="7"/>
  <c r="Y13" i="7"/>
  <c r="X13" i="7"/>
  <c r="W13" i="7"/>
  <c r="V13" i="7"/>
  <c r="U13" i="7"/>
  <c r="T13" i="7"/>
  <c r="R13" i="7"/>
  <c r="Q13" i="7"/>
  <c r="P13" i="7"/>
  <c r="O13" i="7"/>
  <c r="N13" i="7"/>
  <c r="M13" i="7"/>
  <c r="L13" i="7"/>
  <c r="J13" i="7"/>
  <c r="I13" i="7"/>
  <c r="I8" i="7" s="1"/>
  <c r="H13" i="7"/>
  <c r="H8" i="7"/>
  <c r="G13" i="7"/>
  <c r="G8" i="7" s="1"/>
  <c r="F13" i="7"/>
  <c r="E13" i="7"/>
  <c r="D13" i="7"/>
  <c r="D8" i="7" s="1"/>
  <c r="B13" i="7"/>
  <c r="IA12" i="7"/>
  <c r="HK12" i="7"/>
  <c r="HC12" i="7"/>
  <c r="GU12" i="7"/>
  <c r="GM12" i="7"/>
  <c r="GE12" i="7"/>
  <c r="FW12" i="7"/>
  <c r="FO12" i="7"/>
  <c r="FG12" i="7"/>
  <c r="EY12" i="7"/>
  <c r="EY9" i="7" s="1"/>
  <c r="EQ12" i="7"/>
  <c r="EI12" i="7"/>
  <c r="EA12" i="7"/>
  <c r="DK12" i="7"/>
  <c r="DC12" i="7"/>
  <c r="CU12" i="7"/>
  <c r="CM12" i="7"/>
  <c r="CE12" i="7"/>
  <c r="BW12" i="7"/>
  <c r="BO12" i="7"/>
  <c r="BG12" i="7"/>
  <c r="AY12" i="7"/>
  <c r="AQ12" i="7"/>
  <c r="AI12" i="7"/>
  <c r="AA12" i="7"/>
  <c r="S12" i="7"/>
  <c r="K12" i="7"/>
  <c r="C12" i="7"/>
  <c r="IA11" i="7"/>
  <c r="HK11" i="7"/>
  <c r="HC11" i="7"/>
  <c r="GU11" i="7"/>
  <c r="GM11" i="7"/>
  <c r="GE11" i="7"/>
  <c r="FW11" i="7"/>
  <c r="FO11" i="7"/>
  <c r="FG11" i="7"/>
  <c r="EY11" i="7"/>
  <c r="EQ11" i="7"/>
  <c r="EI11" i="7"/>
  <c r="EA11" i="7"/>
  <c r="DK11" i="7"/>
  <c r="DC11" i="7"/>
  <c r="CU11" i="7"/>
  <c r="CM11" i="7"/>
  <c r="CE11" i="7"/>
  <c r="BW11" i="7"/>
  <c r="BO11" i="7"/>
  <c r="BG11" i="7"/>
  <c r="AY11" i="7"/>
  <c r="AQ11" i="7"/>
  <c r="AI11" i="7"/>
  <c r="AA11" i="7"/>
  <c r="S11" i="7"/>
  <c r="K11" i="7"/>
  <c r="C11" i="7"/>
  <c r="HK10" i="7"/>
  <c r="HC10" i="7"/>
  <c r="HC9" i="7" s="1"/>
  <c r="HC8" i="7" s="1"/>
  <c r="GU10" i="7"/>
  <c r="GM10" i="7"/>
  <c r="GM9" i="7" s="1"/>
  <c r="GE10" i="7"/>
  <c r="GE9" i="7"/>
  <c r="FW10" i="7"/>
  <c r="FO10" i="7"/>
  <c r="FG10" i="7"/>
  <c r="EY10" i="7"/>
  <c r="EQ10" i="7"/>
  <c r="EI10" i="7"/>
  <c r="EI9" i="7" s="1"/>
  <c r="EA10" i="7"/>
  <c r="EA9" i="7" s="1"/>
  <c r="DK10" i="7"/>
  <c r="DK9" i="7" s="1"/>
  <c r="DC10" i="7"/>
  <c r="CU10" i="7"/>
  <c r="CU9" i="7" s="1"/>
  <c r="CM10" i="7"/>
  <c r="CE10" i="7"/>
  <c r="BW10" i="7"/>
  <c r="BW9" i="7" s="1"/>
  <c r="H12" i="12" s="1" a="1"/>
  <c r="H12" i="12" s="1"/>
  <c r="BO10" i="7"/>
  <c r="BG10" i="7"/>
  <c r="AY10" i="7"/>
  <c r="AQ10" i="7"/>
  <c r="AI10" i="7"/>
  <c r="AA10" i="7"/>
  <c r="S10" i="7"/>
  <c r="K10" i="7"/>
  <c r="K9" i="7"/>
  <c r="C10" i="7"/>
  <c r="C9" i="7" s="1"/>
  <c r="H3" i="12" s="1" a="1"/>
  <c r="H3" i="12" s="1"/>
  <c r="IG9" i="7"/>
  <c r="IG8" i="7" s="1"/>
  <c r="IF9" i="7"/>
  <c r="IF8" i="7" s="1"/>
  <c r="IE9" i="7"/>
  <c r="ID9" i="7"/>
  <c r="ID8" i="7" s="1"/>
  <c r="IC9" i="7"/>
  <c r="IC8" i="7" s="1"/>
  <c r="IB9" i="7"/>
  <c r="IB8" i="7" s="1"/>
  <c r="HZ9" i="7"/>
  <c r="HZ8" i="7" s="1"/>
  <c r="HY9" i="7"/>
  <c r="HY8" i="7" s="1"/>
  <c r="HX9" i="7"/>
  <c r="HW9" i="7"/>
  <c r="HV9" i="7"/>
  <c r="HU9" i="7"/>
  <c r="HT9" i="7"/>
  <c r="HT8" i="7" s="1"/>
  <c r="HS9" i="7"/>
  <c r="HS8" i="7" s="1"/>
  <c r="HR9" i="7"/>
  <c r="HR8" i="7" s="1"/>
  <c r="HQ9" i="7"/>
  <c r="HP9" i="7"/>
  <c r="HO9" i="7"/>
  <c r="HO8" i="7" s="1"/>
  <c r="HN9" i="7"/>
  <c r="HM9" i="7"/>
  <c r="HM8" i="7" s="1"/>
  <c r="HL9" i="7"/>
  <c r="HJ9" i="7"/>
  <c r="HJ8" i="7" s="1"/>
  <c r="HI9" i="7"/>
  <c r="HI8" i="7"/>
  <c r="HH9" i="7"/>
  <c r="HG9" i="7"/>
  <c r="HF9" i="7"/>
  <c r="HF8" i="7" s="1"/>
  <c r="HE9" i="7"/>
  <c r="HE8" i="7" s="1"/>
  <c r="HD9" i="7"/>
  <c r="HD8" i="7" s="1"/>
  <c r="HB9" i="7"/>
  <c r="HB8" i="7" s="1"/>
  <c r="HA9" i="7"/>
  <c r="GZ9" i="7"/>
  <c r="GZ8" i="7" s="1"/>
  <c r="GY9" i="7"/>
  <c r="GY8" i="7" s="1"/>
  <c r="GX9" i="7"/>
  <c r="GW9" i="7"/>
  <c r="GW8" i="7" s="1"/>
  <c r="GV9" i="7"/>
  <c r="GV8" i="7" s="1"/>
  <c r="GT9" i="7"/>
  <c r="GS9" i="7"/>
  <c r="GS8" i="7" s="1"/>
  <c r="GR9" i="7"/>
  <c r="GR8" i="7" s="1"/>
  <c r="GQ9" i="7"/>
  <c r="GQ8" i="7" s="1"/>
  <c r="GP9" i="7"/>
  <c r="GP8" i="7" s="1"/>
  <c r="GO9" i="7"/>
  <c r="GO8" i="7" s="1"/>
  <c r="GN9" i="7"/>
  <c r="GL9" i="7"/>
  <c r="GL8" i="7" s="1"/>
  <c r="GK9" i="7"/>
  <c r="GK8" i="7" s="1"/>
  <c r="GJ9" i="7"/>
  <c r="GJ8" i="7" s="1"/>
  <c r="GI9" i="7"/>
  <c r="GI8" i="7" s="1"/>
  <c r="GH9" i="7"/>
  <c r="GH8" i="7" s="1"/>
  <c r="GG9" i="7"/>
  <c r="GG8" i="7" s="1"/>
  <c r="GF9" i="7"/>
  <c r="GF8" i="7" s="1"/>
  <c r="GD9" i="7"/>
  <c r="GD8" i="7" s="1"/>
  <c r="GC9" i="7"/>
  <c r="GC8" i="7" s="1"/>
  <c r="GB9" i="7"/>
  <c r="GA9" i="7"/>
  <c r="GA8" i="7" s="1"/>
  <c r="FZ9" i="7"/>
  <c r="FY9" i="7"/>
  <c r="FY8" i="7" s="1"/>
  <c r="FX9" i="7"/>
  <c r="FX8" i="7" s="1"/>
  <c r="FV9" i="7"/>
  <c r="FV8" i="7" s="1"/>
  <c r="FN8" i="7"/>
  <c r="FM9" i="7"/>
  <c r="FL9" i="7"/>
  <c r="FL8" i="7" s="1"/>
  <c r="FK9" i="7"/>
  <c r="FK8" i="7" s="1"/>
  <c r="FJ9" i="7"/>
  <c r="FJ8" i="7" s="1"/>
  <c r="FI9" i="7"/>
  <c r="FI8" i="7" s="1"/>
  <c r="FH9" i="7"/>
  <c r="FH8" i="7" s="1"/>
  <c r="FF9" i="7"/>
  <c r="FF8" i="7" s="1"/>
  <c r="FE9" i="7"/>
  <c r="FE8" i="7" s="1"/>
  <c r="FD9" i="7"/>
  <c r="FC9" i="7"/>
  <c r="FC8" i="7" s="1"/>
  <c r="FB9" i="7"/>
  <c r="FB8" i="7" s="1"/>
  <c r="FA9" i="7"/>
  <c r="FA8" i="7" s="1"/>
  <c r="EZ9" i="7"/>
  <c r="EZ8" i="7" s="1"/>
  <c r="EX9" i="7"/>
  <c r="EX8" i="7" s="1"/>
  <c r="EW9" i="7"/>
  <c r="EW8" i="7" s="1"/>
  <c r="EV9" i="7"/>
  <c r="EU9" i="7"/>
  <c r="EU8" i="7" s="1"/>
  <c r="ET9" i="7"/>
  <c r="ES9" i="7"/>
  <c r="ES8" i="7" s="1"/>
  <c r="ER9" i="7"/>
  <c r="EP9" i="7"/>
  <c r="EO9" i="7"/>
  <c r="EN9" i="7"/>
  <c r="EN8" i="7"/>
  <c r="EM9" i="7"/>
  <c r="EL9" i="7"/>
  <c r="EL8" i="7" s="1"/>
  <c r="EK9" i="7"/>
  <c r="EK8" i="7" s="1"/>
  <c r="EJ9" i="7"/>
  <c r="EJ8" i="7" s="1"/>
  <c r="EH9" i="7"/>
  <c r="EH8" i="7" s="1"/>
  <c r="EG9" i="7"/>
  <c r="EF9" i="7"/>
  <c r="EE9" i="7"/>
  <c r="EE8" i="7" s="1"/>
  <c r="ED9" i="7"/>
  <c r="ED8" i="7" s="1"/>
  <c r="EC9" i="7"/>
  <c r="EB9" i="7"/>
  <c r="DZ9" i="7"/>
  <c r="DZ8" i="7" s="1"/>
  <c r="DR8" i="7"/>
  <c r="DQ9" i="7"/>
  <c r="DQ8" i="7" s="1"/>
  <c r="DP9" i="7"/>
  <c r="DP8" i="7" s="1"/>
  <c r="DO9" i="7"/>
  <c r="DN9" i="7"/>
  <c r="DN8" i="7" s="1"/>
  <c r="DM9" i="7"/>
  <c r="DL9" i="7"/>
  <c r="DL8" i="7" s="1"/>
  <c r="DJ9" i="7"/>
  <c r="DJ8" i="7" s="1"/>
  <c r="DI9" i="7"/>
  <c r="DI8" i="7" s="1"/>
  <c r="DH9" i="7"/>
  <c r="DG9" i="7"/>
  <c r="DG8" i="7" s="1"/>
  <c r="DF9" i="7"/>
  <c r="DE9" i="7"/>
  <c r="DE8" i="7"/>
  <c r="DD9" i="7"/>
  <c r="DB9" i="7"/>
  <c r="DB8" i="7" s="1"/>
  <c r="DA9" i="7"/>
  <c r="DA8" i="7" s="1"/>
  <c r="CZ9" i="7"/>
  <c r="CZ8" i="7" s="1"/>
  <c r="CY9" i="7"/>
  <c r="CX9" i="7"/>
  <c r="CX8" i="7" s="1"/>
  <c r="CW9" i="7"/>
  <c r="CV9" i="7"/>
  <c r="CV8" i="7" s="1"/>
  <c r="CT9" i="7"/>
  <c r="CT8" i="7" s="1"/>
  <c r="CS9" i="7"/>
  <c r="CR9" i="7"/>
  <c r="CQ9" i="7"/>
  <c r="CQ8" i="7" s="1"/>
  <c r="CP9" i="7"/>
  <c r="CO9" i="7"/>
  <c r="CO8" i="7" s="1"/>
  <c r="CN9" i="7"/>
  <c r="CN8" i="7" s="1"/>
  <c r="CL9" i="7"/>
  <c r="CL8" i="7" s="1"/>
  <c r="CK9" i="7"/>
  <c r="CK8" i="7" s="1"/>
  <c r="CJ9" i="7"/>
  <c r="CI9" i="7"/>
  <c r="CH9" i="7"/>
  <c r="CG9" i="7"/>
  <c r="CG8" i="7" s="1"/>
  <c r="CF9" i="7"/>
  <c r="CF8" i="7" s="1"/>
  <c r="CD9" i="7"/>
  <c r="CD8" i="7" s="1"/>
  <c r="CC9" i="7"/>
  <c r="CC8" i="7" s="1"/>
  <c r="CB9" i="7"/>
  <c r="CB8" i="7" s="1"/>
  <c r="CA9" i="7"/>
  <c r="CA8" i="7" s="1"/>
  <c r="BZ9" i="7"/>
  <c r="BZ8" i="7" s="1"/>
  <c r="BY9" i="7"/>
  <c r="BY8" i="7" s="1"/>
  <c r="BX9" i="7"/>
  <c r="BV9" i="7"/>
  <c r="BV8" i="7" s="1"/>
  <c r="BU9" i="7"/>
  <c r="BU8" i="7" s="1"/>
  <c r="BT9" i="7"/>
  <c r="BT8" i="7" s="1"/>
  <c r="BS9" i="7"/>
  <c r="BR9" i="7"/>
  <c r="BR8" i="7" s="1"/>
  <c r="BQ9" i="7"/>
  <c r="BQ8" i="7" s="1"/>
  <c r="BP9" i="7"/>
  <c r="BP8" i="7" s="1"/>
  <c r="BN9" i="7"/>
  <c r="BN8" i="7" s="1"/>
  <c r="BM9" i="7"/>
  <c r="BM8" i="7" s="1"/>
  <c r="BL9" i="7"/>
  <c r="BK9" i="7"/>
  <c r="BJ9" i="7"/>
  <c r="BI9" i="7"/>
  <c r="BI8" i="7"/>
  <c r="BH9" i="7"/>
  <c r="BH8" i="7" s="1"/>
  <c r="BF9" i="7"/>
  <c r="BF8" i="7" s="1"/>
  <c r="BE9" i="7"/>
  <c r="BE8" i="7" s="1"/>
  <c r="BD9" i="7"/>
  <c r="BD8" i="7" s="1"/>
  <c r="BC9" i="7"/>
  <c r="BC8" i="7" s="1"/>
  <c r="BB9" i="7"/>
  <c r="BA9" i="7"/>
  <c r="AZ9" i="7"/>
  <c r="AX9" i="7"/>
  <c r="AX8" i="7" s="1"/>
  <c r="AW9" i="7"/>
  <c r="AV9" i="7"/>
  <c r="AV8" i="7"/>
  <c r="AU9" i="7"/>
  <c r="AU8" i="7" s="1"/>
  <c r="AT9" i="7"/>
  <c r="AT8" i="7" s="1"/>
  <c r="AS9" i="7"/>
  <c r="AR9" i="7"/>
  <c r="AP9" i="7"/>
  <c r="AP8" i="7" s="1"/>
  <c r="AO9" i="7"/>
  <c r="AO8" i="7" s="1"/>
  <c r="AN9" i="7"/>
  <c r="AM9" i="7"/>
  <c r="AL9" i="7"/>
  <c r="AK9" i="7"/>
  <c r="AK8" i="7" s="1"/>
  <c r="AJ9" i="7"/>
  <c r="AJ8" i="7" s="1"/>
  <c r="AI9" i="7"/>
  <c r="H7" i="12" s="1" a="1"/>
  <c r="H7" i="12" s="1"/>
  <c r="AH9" i="7"/>
  <c r="AH8" i="7" s="1"/>
  <c r="AG9" i="7"/>
  <c r="AF9" i="7"/>
  <c r="AF8" i="7" s="1"/>
  <c r="AE9" i="7"/>
  <c r="AD9" i="7"/>
  <c r="AC9" i="7"/>
  <c r="AB9" i="7"/>
  <c r="AB8" i="7" s="1"/>
  <c r="Z9" i="7"/>
  <c r="Z8" i="7"/>
  <c r="Y9" i="7"/>
  <c r="X9" i="7"/>
  <c r="W9" i="7"/>
  <c r="W8" i="7" s="1"/>
  <c r="V9" i="7"/>
  <c r="V8" i="7" s="1"/>
  <c r="U9" i="7"/>
  <c r="U8" i="7" s="1"/>
  <c r="T9" i="7"/>
  <c r="R9" i="7"/>
  <c r="Q9" i="7"/>
  <c r="P9" i="7"/>
  <c r="O9" i="7"/>
  <c r="N9" i="7"/>
  <c r="M9" i="7"/>
  <c r="L9" i="7"/>
  <c r="L8" i="7"/>
  <c r="J9" i="7"/>
  <c r="B9" i="7"/>
  <c r="B8" i="7"/>
  <c r="IE8" i="7"/>
  <c r="HX8" i="7"/>
  <c r="HW8" i="7"/>
  <c r="HV8" i="7"/>
  <c r="HU8" i="7"/>
  <c r="HH8" i="7"/>
  <c r="HG8" i="7"/>
  <c r="GN8" i="7"/>
  <c r="FZ8" i="7"/>
  <c r="FP8" i="7"/>
  <c r="FM8" i="7"/>
  <c r="FD8" i="7"/>
  <c r="ER8" i="7"/>
  <c r="EO8" i="7"/>
  <c r="EM8" i="7"/>
  <c r="DO8" i="7"/>
  <c r="DH8" i="7"/>
  <c r="DF8" i="7"/>
  <c r="CJ8" i="7"/>
  <c r="CI8" i="7"/>
  <c r="CH8" i="7"/>
  <c r="BK8" i="7"/>
  <c r="BJ8" i="7"/>
  <c r="AZ8" i="7"/>
  <c r="AM8" i="7"/>
  <c r="AL8" i="7"/>
  <c r="P8" i="7"/>
  <c r="IA17" i="1"/>
  <c r="IA16" i="1"/>
  <c r="IA15" i="1"/>
  <c r="IA14" i="1"/>
  <c r="IG13" i="1"/>
  <c r="IF13" i="1"/>
  <c r="IE13" i="1"/>
  <c r="ID13" i="1"/>
  <c r="IC13" i="1"/>
  <c r="IB13" i="1"/>
  <c r="HZ13" i="1"/>
  <c r="IA12" i="1"/>
  <c r="IA11" i="1"/>
  <c r="IA10" i="1"/>
  <c r="IA9" i="1" s="1"/>
  <c r="IG9" i="1"/>
  <c r="IF9" i="1"/>
  <c r="IE9" i="1"/>
  <c r="IE8" i="1" s="1"/>
  <c r="ID9" i="1"/>
  <c r="IC9" i="1"/>
  <c r="IB9" i="1"/>
  <c r="HZ9" i="1"/>
  <c r="HS17" i="1"/>
  <c r="HK17" i="1"/>
  <c r="HC17" i="1"/>
  <c r="GU17" i="1"/>
  <c r="GM17" i="1"/>
  <c r="GE17" i="1"/>
  <c r="HS16" i="1"/>
  <c r="HK16" i="1"/>
  <c r="HC16" i="1"/>
  <c r="GU16" i="1"/>
  <c r="GM16" i="1"/>
  <c r="GE16" i="1"/>
  <c r="HS15" i="1"/>
  <c r="HK15" i="1"/>
  <c r="HC15" i="1"/>
  <c r="GU15" i="1"/>
  <c r="GM15" i="1"/>
  <c r="GE15" i="1"/>
  <c r="HS14" i="1"/>
  <c r="HK14" i="1"/>
  <c r="HC14" i="1"/>
  <c r="GU14" i="1"/>
  <c r="GU13" i="1" s="1"/>
  <c r="GM14" i="1"/>
  <c r="GE14" i="1"/>
  <c r="HY13" i="1"/>
  <c r="HX13" i="1"/>
  <c r="HW13" i="1"/>
  <c r="HW8" i="1" s="1"/>
  <c r="HV13" i="1"/>
  <c r="HU13" i="1"/>
  <c r="HT13" i="1"/>
  <c r="HR13" i="1"/>
  <c r="HQ13" i="1"/>
  <c r="HP13" i="1"/>
  <c r="HO13" i="1"/>
  <c r="HN13" i="1"/>
  <c r="HM13" i="1"/>
  <c r="HL13" i="1"/>
  <c r="HJ13" i="1"/>
  <c r="HI13" i="1"/>
  <c r="HH13" i="1"/>
  <c r="HG13" i="1"/>
  <c r="HF13" i="1"/>
  <c r="HE13" i="1"/>
  <c r="HD13" i="1"/>
  <c r="HB13" i="1"/>
  <c r="HA13" i="1"/>
  <c r="GZ13" i="1"/>
  <c r="GY13" i="1"/>
  <c r="GX13" i="1"/>
  <c r="GW13" i="1"/>
  <c r="GV13" i="1"/>
  <c r="GT13" i="1"/>
  <c r="GS13" i="1"/>
  <c r="GR13" i="1"/>
  <c r="GQ13" i="1"/>
  <c r="GP13" i="1"/>
  <c r="GO13" i="1"/>
  <c r="GN13" i="1"/>
  <c r="GM13" i="1"/>
  <c r="GL13" i="1"/>
  <c r="GK13" i="1"/>
  <c r="GJ13" i="1"/>
  <c r="GI13" i="1"/>
  <c r="GH13" i="1"/>
  <c r="GG13" i="1"/>
  <c r="GF13" i="1"/>
  <c r="GD13" i="1"/>
  <c r="HS12" i="1"/>
  <c r="HK12" i="1"/>
  <c r="HC12" i="1"/>
  <c r="GU12" i="1"/>
  <c r="GM12" i="1"/>
  <c r="GE12" i="1"/>
  <c r="GE9" i="1" s="1"/>
  <c r="HS11" i="1"/>
  <c r="HK11" i="1"/>
  <c r="HC11" i="1"/>
  <c r="GU11" i="1"/>
  <c r="GM11" i="1"/>
  <c r="GE11" i="1"/>
  <c r="HS10" i="1"/>
  <c r="HK10" i="1"/>
  <c r="HC10" i="1"/>
  <c r="GU10" i="1"/>
  <c r="GU9" i="1" s="1"/>
  <c r="GM10" i="1"/>
  <c r="GE10" i="1"/>
  <c r="HY9" i="1"/>
  <c r="HX9" i="1"/>
  <c r="HW9" i="1"/>
  <c r="HV9" i="1"/>
  <c r="HU9" i="1"/>
  <c r="HT9" i="1"/>
  <c r="HR9" i="1"/>
  <c r="HQ9" i="1"/>
  <c r="HP9" i="1"/>
  <c r="HP8" i="1" s="1"/>
  <c r="HO9" i="1"/>
  <c r="HO8" i="1" s="1"/>
  <c r="HN9" i="1"/>
  <c r="HN8" i="1" s="1"/>
  <c r="HM9" i="1"/>
  <c r="HM8" i="1" s="1"/>
  <c r="HL9" i="1"/>
  <c r="HL8" i="1" s="1"/>
  <c r="HJ9" i="1"/>
  <c r="HJ8" i="1" s="1"/>
  <c r="HI9" i="1"/>
  <c r="HH9" i="1"/>
  <c r="HG9" i="1"/>
  <c r="HG8" i="1" s="1"/>
  <c r="HF9" i="1"/>
  <c r="HF8" i="1" s="1"/>
  <c r="HE9" i="1"/>
  <c r="HD9" i="1"/>
  <c r="HD8" i="1" s="1"/>
  <c r="HB9" i="1"/>
  <c r="HA9" i="1"/>
  <c r="GZ9" i="1"/>
  <c r="GZ8" i="1" s="1"/>
  <c r="GY9" i="1"/>
  <c r="GX9" i="1"/>
  <c r="GW9" i="1"/>
  <c r="GV9" i="1"/>
  <c r="GT9" i="1"/>
  <c r="GS9" i="1"/>
  <c r="GR9" i="1"/>
  <c r="GQ9" i="1"/>
  <c r="GP9" i="1"/>
  <c r="GO9" i="1"/>
  <c r="GO8" i="1"/>
  <c r="GN9" i="1"/>
  <c r="GM9" i="1"/>
  <c r="GL9" i="1"/>
  <c r="GK9" i="1"/>
  <c r="GK8" i="1" s="1"/>
  <c r="GJ9" i="1"/>
  <c r="GJ8" i="1" s="1"/>
  <c r="GI9" i="1"/>
  <c r="GH9" i="1"/>
  <c r="GG9" i="1"/>
  <c r="GF9" i="1"/>
  <c r="GF8" i="1" s="1"/>
  <c r="GD9" i="1"/>
  <c r="HI8" i="1"/>
  <c r="GV8" i="1"/>
  <c r="GI8" i="1"/>
  <c r="FW17" i="1"/>
  <c r="FO17" i="1"/>
  <c r="FG17" i="1"/>
  <c r="FW16" i="1"/>
  <c r="FO16" i="1"/>
  <c r="FG16" i="1"/>
  <c r="FW15" i="1"/>
  <c r="FO15" i="1"/>
  <c r="FG15" i="1"/>
  <c r="FW14" i="1"/>
  <c r="FO14" i="1"/>
  <c r="FG14" i="1"/>
  <c r="GC13" i="1"/>
  <c r="GB13" i="1"/>
  <c r="GA13" i="1"/>
  <c r="FZ13" i="1"/>
  <c r="FY13" i="1"/>
  <c r="FX13" i="1"/>
  <c r="FV13" i="1"/>
  <c r="FU13" i="1"/>
  <c r="FT13" i="1"/>
  <c r="FS13" i="1"/>
  <c r="FR13" i="1"/>
  <c r="FQ13" i="1"/>
  <c r="FP13" i="1"/>
  <c r="FN13" i="1"/>
  <c r="FM13" i="1"/>
  <c r="FL13" i="1"/>
  <c r="FK13" i="1"/>
  <c r="FJ13" i="1"/>
  <c r="FI13" i="1"/>
  <c r="FH13" i="1"/>
  <c r="FF13" i="1"/>
  <c r="FW12" i="1"/>
  <c r="FO12" i="1"/>
  <c r="FG12" i="1"/>
  <c r="FW11" i="1"/>
  <c r="FO11" i="1"/>
  <c r="FG11" i="1"/>
  <c r="FG9" i="1" s="1"/>
  <c r="FW10" i="1"/>
  <c r="FO10" i="1"/>
  <c r="FG10" i="1"/>
  <c r="GC9" i="1"/>
  <c r="GC8" i="1" s="1"/>
  <c r="GB9" i="1"/>
  <c r="GB8" i="1" s="1"/>
  <c r="GA9" i="1"/>
  <c r="GA8" i="1" s="1"/>
  <c r="FZ9" i="1"/>
  <c r="FZ8" i="1" s="1"/>
  <c r="FY9" i="1"/>
  <c r="FX9" i="1"/>
  <c r="FX8" i="1" s="1"/>
  <c r="FU9" i="1"/>
  <c r="FT9" i="1"/>
  <c r="FS9" i="1"/>
  <c r="FR9" i="1"/>
  <c r="FQ9" i="1"/>
  <c r="FP9" i="1"/>
  <c r="FN9" i="1"/>
  <c r="FN8" i="1" s="1"/>
  <c r="FM9" i="1"/>
  <c r="FL9" i="1"/>
  <c r="FK9" i="1"/>
  <c r="FK8" i="1" s="1"/>
  <c r="FJ9" i="1"/>
  <c r="FI9" i="1"/>
  <c r="FH9" i="1"/>
  <c r="FF9" i="1"/>
  <c r="FF8" i="1" s="1"/>
  <c r="EY17" i="1"/>
  <c r="EQ17" i="1"/>
  <c r="EI17" i="1"/>
  <c r="EY16" i="1"/>
  <c r="EQ16" i="1"/>
  <c r="EI16" i="1"/>
  <c r="EY15" i="1"/>
  <c r="EQ15" i="1"/>
  <c r="EI15" i="1"/>
  <c r="EY14" i="1"/>
  <c r="EQ14" i="1"/>
  <c r="EQ13" i="1" s="1"/>
  <c r="EI14" i="1"/>
  <c r="FE13" i="1"/>
  <c r="FD13" i="1"/>
  <c r="FC13" i="1"/>
  <c r="FB13" i="1"/>
  <c r="FA13" i="1"/>
  <c r="EZ13" i="1"/>
  <c r="EZ8" i="1" s="1"/>
  <c r="EX13" i="1"/>
  <c r="EW13" i="1"/>
  <c r="EV13" i="1"/>
  <c r="EU13" i="1"/>
  <c r="ET13" i="1"/>
  <c r="ES13" i="1"/>
  <c r="ER13" i="1"/>
  <c r="EP13" i="1"/>
  <c r="EO13" i="1"/>
  <c r="EO8" i="1" s="1"/>
  <c r="EN13" i="1"/>
  <c r="EN8" i="1" s="1"/>
  <c r="EM13" i="1"/>
  <c r="EL13" i="1"/>
  <c r="EK13" i="1"/>
  <c r="EK8" i="1" s="1"/>
  <c r="EJ13" i="1"/>
  <c r="EJ8" i="1" s="1"/>
  <c r="EH13" i="1"/>
  <c r="EY12" i="1"/>
  <c r="EQ12" i="1"/>
  <c r="EI12" i="1"/>
  <c r="EY11" i="1"/>
  <c r="EQ11" i="1"/>
  <c r="EI11" i="1"/>
  <c r="EY10" i="1"/>
  <c r="EQ10" i="1"/>
  <c r="EI10" i="1"/>
  <c r="FE9" i="1"/>
  <c r="FD9" i="1"/>
  <c r="FC9" i="1"/>
  <c r="FB9" i="1"/>
  <c r="FA9" i="1"/>
  <c r="EZ9" i="1"/>
  <c r="EX9" i="1"/>
  <c r="EX8" i="1" s="1"/>
  <c r="EW9" i="1"/>
  <c r="EW8" i="1" s="1"/>
  <c r="EV9" i="1"/>
  <c r="EV8" i="1" s="1"/>
  <c r="EU9" i="1"/>
  <c r="EU8" i="1" s="1"/>
  <c r="ET9" i="1"/>
  <c r="ET8" i="1" s="1"/>
  <c r="ES9" i="1"/>
  <c r="ER9" i="1"/>
  <c r="ER8" i="1" s="1"/>
  <c r="EP9" i="1"/>
  <c r="EH9" i="1"/>
  <c r="EA17" i="1"/>
  <c r="DS17" i="1"/>
  <c r="DK17" i="1"/>
  <c r="EA16" i="1"/>
  <c r="DS16" i="1"/>
  <c r="DK16" i="1"/>
  <c r="EA15" i="1"/>
  <c r="DS15" i="1"/>
  <c r="DK15" i="1"/>
  <c r="EA14" i="1"/>
  <c r="DS14" i="1"/>
  <c r="DK14" i="1"/>
  <c r="EG13" i="1"/>
  <c r="EF13" i="1"/>
  <c r="EE13" i="1"/>
  <c r="ED13" i="1"/>
  <c r="EC13" i="1"/>
  <c r="EB13" i="1"/>
  <c r="DZ13" i="1"/>
  <c r="DY13" i="1"/>
  <c r="DX13" i="1"/>
  <c r="DW13" i="1"/>
  <c r="DV13" i="1"/>
  <c r="DU13" i="1"/>
  <c r="DT13" i="1"/>
  <c r="DR13" i="1"/>
  <c r="DQ13" i="1"/>
  <c r="DP13" i="1"/>
  <c r="DO13" i="1"/>
  <c r="DN13" i="1"/>
  <c r="DM13" i="1"/>
  <c r="DL13" i="1"/>
  <c r="DJ13" i="1"/>
  <c r="EA12" i="1"/>
  <c r="DS12" i="1"/>
  <c r="DK12" i="1"/>
  <c r="DS11" i="1"/>
  <c r="DK11" i="1"/>
  <c r="DS10" i="1"/>
  <c r="DK10" i="1"/>
  <c r="EG9" i="1"/>
  <c r="EF9" i="1"/>
  <c r="EE9" i="1"/>
  <c r="ED9" i="1"/>
  <c r="EC9" i="1"/>
  <c r="EC8" i="1" s="1"/>
  <c r="EB9" i="1"/>
  <c r="EB8" i="1" s="1"/>
  <c r="DZ9" i="1"/>
  <c r="DY9" i="1"/>
  <c r="DX9" i="1"/>
  <c r="DX8" i="1" s="1"/>
  <c r="DW9" i="1"/>
  <c r="DV9" i="1"/>
  <c r="DV8" i="1" s="1"/>
  <c r="DU9" i="1"/>
  <c r="DT9" i="1"/>
  <c r="DR9" i="1"/>
  <c r="DQ9" i="1"/>
  <c r="DQ8" i="1" s="1"/>
  <c r="DP9" i="1"/>
  <c r="DO9" i="1"/>
  <c r="DN9" i="1"/>
  <c r="DM9" i="1"/>
  <c r="DL9" i="1"/>
  <c r="DJ9" i="1"/>
  <c r="DJ8" i="1"/>
  <c r="EG8" i="1"/>
  <c r="DC17" i="1"/>
  <c r="CU17" i="1"/>
  <c r="DC16" i="1"/>
  <c r="CU16" i="1"/>
  <c r="DC15" i="1"/>
  <c r="CU15" i="1"/>
  <c r="DC14" i="1"/>
  <c r="CU14" i="1"/>
  <c r="DI13" i="1"/>
  <c r="DH13" i="1"/>
  <c r="DG13" i="1"/>
  <c r="DF13" i="1"/>
  <c r="DE13" i="1"/>
  <c r="DD13" i="1"/>
  <c r="DB13" i="1"/>
  <c r="DA13" i="1"/>
  <c r="CZ13" i="1"/>
  <c r="CY13" i="1"/>
  <c r="CX13" i="1"/>
  <c r="CW13" i="1"/>
  <c r="CV13" i="1"/>
  <c r="CT13" i="1"/>
  <c r="DC12" i="1"/>
  <c r="CU12" i="1"/>
  <c r="DC11" i="1"/>
  <c r="CU11" i="1"/>
  <c r="DC10" i="1"/>
  <c r="CU10" i="1"/>
  <c r="DI9" i="1"/>
  <c r="DH9" i="1"/>
  <c r="DG9" i="1"/>
  <c r="DF9" i="1"/>
  <c r="DE9" i="1"/>
  <c r="DD9" i="1"/>
  <c r="DD8" i="1" s="1"/>
  <c r="DB9" i="1"/>
  <c r="DA9" i="1"/>
  <c r="DA8" i="1" s="1"/>
  <c r="CZ9" i="1"/>
  <c r="CY9" i="1"/>
  <c r="CX9" i="1"/>
  <c r="CX8" i="1"/>
  <c r="CW9" i="1"/>
  <c r="CW8" i="1" s="1"/>
  <c r="CV9" i="1"/>
  <c r="CV8" i="1" s="1"/>
  <c r="CT9" i="1"/>
  <c r="CM17" i="1"/>
  <c r="CE17" i="1"/>
  <c r="CM16" i="1"/>
  <c r="CE16" i="1"/>
  <c r="CM15" i="1"/>
  <c r="CE15" i="1"/>
  <c r="CM14" i="1"/>
  <c r="CE14" i="1"/>
  <c r="CS13" i="1"/>
  <c r="CR13" i="1"/>
  <c r="CQ13" i="1"/>
  <c r="CP13" i="1"/>
  <c r="CO13" i="1"/>
  <c r="CN13" i="1"/>
  <c r="CL13" i="1"/>
  <c r="CK13" i="1"/>
  <c r="CJ13" i="1"/>
  <c r="CI13" i="1"/>
  <c r="CH13" i="1"/>
  <c r="CG13" i="1"/>
  <c r="CF13" i="1"/>
  <c r="CD13" i="1"/>
  <c r="CD8" i="1"/>
  <c r="CM12" i="1"/>
  <c r="CE12" i="1"/>
  <c r="CM11" i="1"/>
  <c r="CE11" i="1"/>
  <c r="CM10" i="1"/>
  <c r="CE10" i="1"/>
  <c r="CE9" i="1" s="1"/>
  <c r="CE8" i="1" s="1"/>
  <c r="CS9" i="1"/>
  <c r="CS8" i="1" s="1"/>
  <c r="CR9" i="1"/>
  <c r="CQ9" i="1"/>
  <c r="CQ8" i="1" s="1"/>
  <c r="CP9" i="1"/>
  <c r="CP8" i="1" s="1"/>
  <c r="CO9" i="1"/>
  <c r="CO8" i="1" s="1"/>
  <c r="CN9" i="1"/>
  <c r="CN8" i="1" s="1"/>
  <c r="CL9" i="1"/>
  <c r="CK8" i="1"/>
  <c r="CJ8" i="1"/>
  <c r="CI8" i="1"/>
  <c r="BW17" i="1"/>
  <c r="BO17" i="1"/>
  <c r="BW16" i="1"/>
  <c r="BO16" i="1"/>
  <c r="BW15" i="1"/>
  <c r="BO15" i="1"/>
  <c r="BW14" i="1"/>
  <c r="BW13" i="1" s="1"/>
  <c r="BO14" i="1"/>
  <c r="CC13" i="1"/>
  <c r="CB13" i="1"/>
  <c r="CA13" i="1"/>
  <c r="BZ13" i="1"/>
  <c r="BY13" i="1"/>
  <c r="BX13" i="1"/>
  <c r="BV13" i="1"/>
  <c r="BU13" i="1"/>
  <c r="BT13" i="1"/>
  <c r="BS13" i="1"/>
  <c r="BR13" i="1"/>
  <c r="BQ13" i="1"/>
  <c r="BP13" i="1"/>
  <c r="BN13" i="1"/>
  <c r="BN8" i="1" s="1"/>
  <c r="BW12" i="1"/>
  <c r="BO12" i="1"/>
  <c r="BW11" i="1"/>
  <c r="BO11" i="1"/>
  <c r="BW10" i="1"/>
  <c r="BO10" i="1"/>
  <c r="CC9" i="1"/>
  <c r="CC8" i="1"/>
  <c r="CB9" i="1"/>
  <c r="CB8" i="1" s="1"/>
  <c r="CA9" i="1"/>
  <c r="CA8" i="1" s="1"/>
  <c r="BZ9" i="1"/>
  <c r="BZ8" i="1" s="1"/>
  <c r="BY9" i="1"/>
  <c r="BY8" i="1"/>
  <c r="BX9" i="1"/>
  <c r="BV9" i="1"/>
  <c r="BU9" i="1"/>
  <c r="BT9" i="1"/>
  <c r="BS9" i="1"/>
  <c r="BR9" i="1"/>
  <c r="BQ9" i="1"/>
  <c r="BQ8" i="1" s="1"/>
  <c r="BP9" i="1"/>
  <c r="BG17" i="1"/>
  <c r="AY17" i="1"/>
  <c r="BG16" i="1"/>
  <c r="AY16" i="1"/>
  <c r="BG15" i="1"/>
  <c r="AY15" i="1"/>
  <c r="BG14" i="1"/>
  <c r="AY14" i="1"/>
  <c r="BM13" i="1"/>
  <c r="BL13" i="1"/>
  <c r="BK13" i="1"/>
  <c r="BJ13" i="1"/>
  <c r="BI13" i="1"/>
  <c r="BH13" i="1"/>
  <c r="BG12" i="1"/>
  <c r="AY12" i="1"/>
  <c r="BG11" i="1"/>
  <c r="AY11" i="1"/>
  <c r="BG10" i="1"/>
  <c r="BG9" i="1" s="1"/>
  <c r="AY10" i="1"/>
  <c r="AQ17" i="1"/>
  <c r="AI17" i="1"/>
  <c r="AQ16" i="1"/>
  <c r="AI16" i="1"/>
  <c r="AQ15" i="1"/>
  <c r="AI15" i="1"/>
  <c r="AQ14" i="1"/>
  <c r="AI14" i="1"/>
  <c r="AI13" i="1" s="1"/>
  <c r="AW13" i="1"/>
  <c r="AV13" i="1"/>
  <c r="AU13" i="1"/>
  <c r="AT13" i="1"/>
  <c r="AS13" i="1"/>
  <c r="AR13" i="1"/>
  <c r="AP13" i="1"/>
  <c r="AO13" i="1"/>
  <c r="AN13" i="1"/>
  <c r="AM13" i="1"/>
  <c r="AL13" i="1"/>
  <c r="AK13" i="1"/>
  <c r="AJ13" i="1"/>
  <c r="AH13" i="1"/>
  <c r="AQ12" i="1"/>
  <c r="AI12" i="1"/>
  <c r="AQ11" i="1"/>
  <c r="AI11" i="1"/>
  <c r="AQ10" i="1"/>
  <c r="AI10" i="1"/>
  <c r="AI9" i="1" s="1"/>
  <c r="AW9" i="1"/>
  <c r="AW8" i="1" s="1"/>
  <c r="AV9" i="1"/>
  <c r="AU9" i="1"/>
  <c r="AT9" i="1"/>
  <c r="AT8" i="1"/>
  <c r="AS9" i="1"/>
  <c r="AR9" i="1"/>
  <c r="AR8" i="1"/>
  <c r="AP9" i="1"/>
  <c r="AO9" i="1"/>
  <c r="AN9" i="1"/>
  <c r="AM9" i="1"/>
  <c r="AL9" i="1"/>
  <c r="AK9" i="1"/>
  <c r="AJ9" i="1"/>
  <c r="AH9" i="1"/>
  <c r="AH8" i="1"/>
  <c r="AA16" i="1"/>
  <c r="AA15" i="1"/>
  <c r="AA14" i="1"/>
  <c r="AG13" i="1"/>
  <c r="AF13" i="1"/>
  <c r="AE13" i="1"/>
  <c r="AD13" i="1"/>
  <c r="AC13" i="1"/>
  <c r="AB13" i="1"/>
  <c r="Z13" i="1"/>
  <c r="AA12" i="1"/>
  <c r="AA11" i="1"/>
  <c r="AA10" i="1"/>
  <c r="AG9" i="1"/>
  <c r="AG8" i="1" s="1"/>
  <c r="AF9" i="1"/>
  <c r="AE9" i="1"/>
  <c r="AE8" i="1" s="1"/>
  <c r="AD9" i="1"/>
  <c r="AC9" i="1"/>
  <c r="AC8" i="1" s="1"/>
  <c r="AB9" i="1"/>
  <c r="Z9" i="1"/>
  <c r="Z8" i="1" s="1"/>
  <c r="AA17" i="1"/>
  <c r="S17" i="1"/>
  <c r="S16" i="1"/>
  <c r="S15" i="1"/>
  <c r="S14" i="1"/>
  <c r="Y13" i="1"/>
  <c r="X13" i="1"/>
  <c r="W13" i="1"/>
  <c r="V13" i="1"/>
  <c r="U13" i="1"/>
  <c r="T13" i="1"/>
  <c r="R13" i="1"/>
  <c r="S12" i="1"/>
  <c r="S11" i="1"/>
  <c r="S10" i="1"/>
  <c r="S9" i="1" s="1"/>
  <c r="Y9" i="1"/>
  <c r="X9" i="1"/>
  <c r="W9" i="1"/>
  <c r="V9" i="1"/>
  <c r="U9" i="1"/>
  <c r="T9" i="1"/>
  <c r="R9" i="1"/>
  <c r="B4" i="4"/>
  <c r="C17" i="1"/>
  <c r="J3" i="4" s="1" a="1"/>
  <c r="J3" i="4" s="1"/>
  <c r="CU9" i="11"/>
  <c r="AA13" i="11"/>
  <c r="I6" i="16" s="1" a="1"/>
  <c r="I6" i="16" s="1"/>
  <c r="DS13" i="11"/>
  <c r="HK13" i="11"/>
  <c r="CU8" i="9"/>
  <c r="HK8" i="9"/>
  <c r="BW8" i="8"/>
  <c r="G12" i="13" s="1" a="1"/>
  <c r="G12" i="13" s="1"/>
  <c r="N8" i="7"/>
  <c r="K13" i="7"/>
  <c r="I4" i="12" s="1" a="1"/>
  <c r="I4" i="12" s="1"/>
  <c r="M8" i="7"/>
  <c r="Q8" i="7"/>
  <c r="R8" i="7"/>
  <c r="E8" i="7"/>
  <c r="F8" i="7"/>
  <c r="J8" i="7"/>
  <c r="C13" i="7"/>
  <c r="I3" i="12" s="1" a="1"/>
  <c r="I3" i="12" s="1"/>
  <c r="CU13" i="7"/>
  <c r="GM13" i="7"/>
  <c r="EI8" i="7"/>
  <c r="BW13" i="7"/>
  <c r="I12" i="12" s="1" a="1"/>
  <c r="I12" i="12" s="1"/>
  <c r="AA13" i="1"/>
  <c r="GL8" i="1"/>
  <c r="GN8" i="1"/>
  <c r="CZ8" i="1"/>
  <c r="EF8" i="1"/>
  <c r="DL8" i="1"/>
  <c r="DY8" i="1"/>
  <c r="DS13" i="1"/>
  <c r="FY8" i="1"/>
  <c r="FR8" i="1"/>
  <c r="FO13" i="1"/>
  <c r="IF8" i="1"/>
  <c r="DT8" i="1"/>
  <c r="DZ8" i="1"/>
  <c r="FL8" i="1"/>
  <c r="FW9" i="1"/>
  <c r="FS8" i="1"/>
  <c r="HC13" i="1"/>
  <c r="FQ8" i="1"/>
  <c r="R8" i="1"/>
  <c r="AB8" i="1"/>
  <c r="CG8" i="1"/>
  <c r="DB8" i="1"/>
  <c r="DU8" i="1"/>
  <c r="FM8" i="1"/>
  <c r="FT8" i="1"/>
  <c r="HB8" i="1"/>
  <c r="AU8" i="1"/>
  <c r="GP8" i="1"/>
  <c r="BX8" i="1"/>
  <c r="FG13" i="1"/>
  <c r="AM8" i="1"/>
  <c r="CH8" i="1"/>
  <c r="CT8" i="1"/>
  <c r="DS9" i="1"/>
  <c r="DO8" i="1"/>
  <c r="DW8" i="1"/>
  <c r="EA9" i="1"/>
  <c r="DP8" i="1"/>
  <c r="ED8" i="1"/>
  <c r="EA13" i="1"/>
  <c r="ES8" i="1"/>
  <c r="AY13" i="1"/>
  <c r="BW9" i="1"/>
  <c r="BW8" i="1"/>
  <c r="AV8" i="1"/>
  <c r="DF8" i="1"/>
  <c r="DN8" i="1"/>
  <c r="FP8" i="1"/>
  <c r="AJ8" i="1"/>
  <c r="AK8" i="1"/>
  <c r="CL8" i="1"/>
  <c r="DR8" i="1"/>
  <c r="GD8" i="1"/>
  <c r="HE8" i="1"/>
  <c r="AA9" i="1"/>
  <c r="AA8" i="1"/>
  <c r="AQ9" i="1"/>
  <c r="CE13" i="1"/>
  <c r="DG8" i="1"/>
  <c r="DC13" i="1"/>
  <c r="FI8" i="1"/>
  <c r="FU8" i="1"/>
  <c r="BV8" i="1"/>
  <c r="EE8" i="1"/>
  <c r="EL8" i="1"/>
  <c r="EM8" i="1"/>
  <c r="GQ8" i="1"/>
  <c r="AO8" i="1"/>
  <c r="CM13" i="1"/>
  <c r="DH8" i="1"/>
  <c r="DK13" i="1"/>
  <c r="FB8" i="1"/>
  <c r="FJ8" i="1"/>
  <c r="GG8" i="1"/>
  <c r="GS8" i="1"/>
  <c r="IC8" i="1"/>
  <c r="IG8" i="1"/>
  <c r="HQ8" i="1"/>
  <c r="AP8" i="1"/>
  <c r="CR8" i="1"/>
  <c r="DI8" i="1"/>
  <c r="FO9" i="1"/>
  <c r="GH8" i="1"/>
  <c r="GT8" i="1"/>
  <c r="ID8" i="1"/>
  <c r="AF8" i="1"/>
  <c r="DE8" i="1"/>
  <c r="U8" i="1"/>
  <c r="EP8" i="1"/>
  <c r="V8" i="1"/>
  <c r="CF8" i="1"/>
  <c r="DS8" i="1"/>
  <c r="X8" i="1"/>
  <c r="K17" i="1"/>
  <c r="K16" i="1"/>
  <c r="K15" i="1"/>
  <c r="K14" i="1"/>
  <c r="Q13" i="1"/>
  <c r="P13" i="1"/>
  <c r="O13" i="1"/>
  <c r="N13" i="1"/>
  <c r="M13" i="1"/>
  <c r="L13" i="1"/>
  <c r="J13" i="1"/>
  <c r="K12" i="1"/>
  <c r="K11" i="1"/>
  <c r="K10" i="1"/>
  <c r="Q9" i="1"/>
  <c r="P9" i="1"/>
  <c r="O9" i="1"/>
  <c r="N9" i="1"/>
  <c r="N8" i="1" s="1"/>
  <c r="M9" i="1"/>
  <c r="L9" i="1"/>
  <c r="J9" i="1"/>
  <c r="M8" i="1"/>
  <c r="Q8" i="1"/>
  <c r="P8" i="1"/>
  <c r="L8" i="1"/>
  <c r="K13" i="1"/>
  <c r="O8" i="1"/>
  <c r="J8" i="1"/>
  <c r="K9" i="1"/>
  <c r="C15" i="1"/>
  <c r="C16" i="1"/>
  <c r="D13" i="1"/>
  <c r="E13" i="1"/>
  <c r="F13" i="1"/>
  <c r="G13" i="1"/>
  <c r="H13" i="1"/>
  <c r="I13" i="1"/>
  <c r="B13" i="1"/>
  <c r="C11" i="1"/>
  <c r="C12" i="1"/>
  <c r="D9" i="1"/>
  <c r="E9" i="1"/>
  <c r="F9" i="1"/>
  <c r="F8" i="1"/>
  <c r="G9" i="1"/>
  <c r="H9" i="1"/>
  <c r="I9" i="1"/>
  <c r="B9" i="1"/>
  <c r="C10" i="1"/>
  <c r="C9" i="1" s="1"/>
  <c r="C14" i="1"/>
  <c r="E8" i="1"/>
  <c r="K8" i="1"/>
  <c r="G8" i="1"/>
  <c r="D8" i="1"/>
  <c r="I8" i="1"/>
  <c r="H8" i="1"/>
  <c r="B8" i="1"/>
  <c r="C13" i="1"/>
  <c r="I3" i="4" s="1" a="1"/>
  <c r="I3" i="4" s="1"/>
  <c r="T8" i="7" l="1"/>
  <c r="EQ9" i="1"/>
  <c r="EQ8" i="1" s="1"/>
  <c r="CU9" i="8"/>
  <c r="HK8" i="11"/>
  <c r="GM9" i="11"/>
  <c r="GU13" i="11"/>
  <c r="GE13" i="11"/>
  <c r="FQ8" i="11"/>
  <c r="FO9" i="11"/>
  <c r="FO8" i="11" s="1"/>
  <c r="EI9" i="11"/>
  <c r="DS9" i="11"/>
  <c r="DM8" i="11"/>
  <c r="CU13" i="11"/>
  <c r="CM13" i="11"/>
  <c r="BW9" i="11"/>
  <c r="H12" i="16" s="1" a="1"/>
  <c r="H12" i="16" s="1"/>
  <c r="BY8" i="11"/>
  <c r="AK8" i="11"/>
  <c r="AI13" i="11"/>
  <c r="I7" i="16" s="1" a="1"/>
  <c r="I7" i="16" s="1"/>
  <c r="HS13" i="10"/>
  <c r="HS9" i="10"/>
  <c r="HS8" i="10" s="1"/>
  <c r="K13" i="11"/>
  <c r="I4" i="16" s="1" a="1"/>
  <c r="I4" i="16" s="1"/>
  <c r="FE8" i="1"/>
  <c r="FA8" i="1"/>
  <c r="IA9" i="10"/>
  <c r="IA8" i="10" s="1"/>
  <c r="HK8" i="10"/>
  <c r="GU13" i="10"/>
  <c r="GM9" i="10"/>
  <c r="FW13" i="10"/>
  <c r="FW8" i="10" s="1"/>
  <c r="FO13" i="10"/>
  <c r="EY9" i="10"/>
  <c r="FG9" i="10"/>
  <c r="EA13" i="10"/>
  <c r="EA8" i="10" s="1"/>
  <c r="EI9" i="10"/>
  <c r="EI8" i="10" s="1"/>
  <c r="DS13" i="10"/>
  <c r="EF8" i="10"/>
  <c r="DU8" i="10"/>
  <c r="DC9" i="10"/>
  <c r="DC8" i="10" s="1"/>
  <c r="CU9" i="10"/>
  <c r="CO8" i="10"/>
  <c r="BW9" i="10"/>
  <c r="BO9" i="10"/>
  <c r="H11" i="15" s="1" a="1"/>
  <c r="H11" i="15" s="1"/>
  <c r="BI8" i="10"/>
  <c r="AS8" i="10"/>
  <c r="AQ9" i="10"/>
  <c r="H8" i="15" s="1" a="1"/>
  <c r="H8" i="15" s="1"/>
  <c r="AI13" i="10"/>
  <c r="I7" i="15" s="1" a="1"/>
  <c r="I7" i="15" s="1"/>
  <c r="AC8" i="10"/>
  <c r="AA13" i="10"/>
  <c r="I6" i="15" s="1" a="1"/>
  <c r="I6" i="15" s="1"/>
  <c r="AA9" i="10"/>
  <c r="K13" i="10"/>
  <c r="I4" i="15" s="1" a="1"/>
  <c r="I4" i="15" s="1"/>
  <c r="HM8" i="9"/>
  <c r="HC13" i="9"/>
  <c r="GW8" i="9"/>
  <c r="FM8" i="11"/>
  <c r="FL8" i="11"/>
  <c r="FK8" i="11"/>
  <c r="FJ8" i="11"/>
  <c r="FI8" i="11"/>
  <c r="CL8" i="10"/>
  <c r="HP8" i="9"/>
  <c r="HH8" i="9"/>
  <c r="HC9" i="9"/>
  <c r="GZ8" i="9"/>
  <c r="GU9" i="9"/>
  <c r="HS9" i="9"/>
  <c r="IF8" i="9"/>
  <c r="IA13" i="9"/>
  <c r="IA9" i="9"/>
  <c r="FO9" i="9"/>
  <c r="FH8" i="9"/>
  <c r="FJ8" i="9"/>
  <c r="FG13" i="9"/>
  <c r="FI8" i="9"/>
  <c r="FG9" i="9"/>
  <c r="EY13" i="9"/>
  <c r="EQ13" i="9"/>
  <c r="GU13" i="9"/>
  <c r="FO13" i="9"/>
  <c r="FO8" i="9" s="1"/>
  <c r="FL8" i="9"/>
  <c r="FD8" i="9"/>
  <c r="EV8" i="9"/>
  <c r="EQ9" i="9"/>
  <c r="EN8" i="9"/>
  <c r="EA13" i="9"/>
  <c r="DS9" i="9"/>
  <c r="DS8" i="9" s="1"/>
  <c r="DK8" i="9"/>
  <c r="DP8" i="9"/>
  <c r="GC8" i="9"/>
  <c r="GA8" i="9"/>
  <c r="FX8" i="9"/>
  <c r="FV8" i="9"/>
  <c r="DC13" i="9"/>
  <c r="CX8" i="9"/>
  <c r="CW8" i="9"/>
  <c r="CY8" i="9"/>
  <c r="CE13" i="9"/>
  <c r="BO9" i="9"/>
  <c r="BO8" i="9" s="1"/>
  <c r="G11" i="14" s="1" a="1"/>
  <c r="G11" i="14" s="1"/>
  <c r="BW13" i="9"/>
  <c r="BW9" i="9"/>
  <c r="BW8" i="9" s="1"/>
  <c r="G12" i="14" s="1" a="1"/>
  <c r="G12" i="14" s="1"/>
  <c r="BG13" i="9"/>
  <c r="I10" i="14" s="1" a="1"/>
  <c r="I10" i="14" s="1"/>
  <c r="BD8" i="9"/>
  <c r="K8" i="9"/>
  <c r="G4" i="14" s="1" a="1"/>
  <c r="G4" i="14" s="1"/>
  <c r="HC9" i="8"/>
  <c r="HC8" i="8" s="1"/>
  <c r="GU9" i="8"/>
  <c r="FJ8" i="8"/>
  <c r="FG9" i="8"/>
  <c r="FG8" i="8" s="1"/>
  <c r="ET8" i="8"/>
  <c r="EU8" i="8"/>
  <c r="G8" i="10"/>
  <c r="E8" i="10"/>
  <c r="I8" i="10"/>
  <c r="D8" i="10"/>
  <c r="B8" i="10"/>
  <c r="DS13" i="8"/>
  <c r="DS9" i="8"/>
  <c r="DS8" i="8" s="1"/>
  <c r="CG8" i="8"/>
  <c r="CJ8" i="8"/>
  <c r="CD8" i="8"/>
  <c r="CI8" i="8"/>
  <c r="CK8" i="8"/>
  <c r="BQ8" i="8"/>
  <c r="BJ8" i="8"/>
  <c r="BA8" i="8"/>
  <c r="H4" i="13" a="1"/>
  <c r="H4" i="13" s="1"/>
  <c r="K8" i="8"/>
  <c r="G4" i="13" s="1" a="1"/>
  <c r="G4" i="13" s="1"/>
  <c r="C13" i="8"/>
  <c r="I3" i="13" s="1" a="1"/>
  <c r="I3" i="13" s="1"/>
  <c r="C9" i="8"/>
  <c r="H3" i="13" s="1" a="1"/>
  <c r="H3" i="13" s="1"/>
  <c r="IA9" i="7"/>
  <c r="GU9" i="7"/>
  <c r="FW9" i="7"/>
  <c r="FG9" i="7"/>
  <c r="FG8" i="7" s="1"/>
  <c r="EY13" i="7"/>
  <c r="EY8" i="7" s="1"/>
  <c r="DS8" i="7"/>
  <c r="AY13" i="7"/>
  <c r="I9" i="12" s="1" a="1"/>
  <c r="I9" i="12" s="1"/>
  <c r="BB8" i="7"/>
  <c r="AQ13" i="7"/>
  <c r="I8" i="12" s="1" a="1"/>
  <c r="I8" i="12" s="1"/>
  <c r="I7" i="12" a="1"/>
  <c r="I7" i="12" s="1"/>
  <c r="AI8" i="7"/>
  <c r="G7" i="12" s="1" a="1"/>
  <c r="G7" i="12" s="1"/>
  <c r="AG8" i="7"/>
  <c r="AE8" i="7"/>
  <c r="AA13" i="7"/>
  <c r="I6" i="12" s="1" a="1"/>
  <c r="I6" i="12" s="1"/>
  <c r="HK9" i="1"/>
  <c r="HC9" i="1"/>
  <c r="HC8" i="1" s="1"/>
  <c r="DC9" i="1"/>
  <c r="CM9" i="1"/>
  <c r="CM8" i="1" s="1"/>
  <c r="Y8" i="1"/>
  <c r="S13" i="1"/>
  <c r="I5" i="4" s="1" a="1"/>
  <c r="I5" i="4" s="1"/>
  <c r="HT8" i="11"/>
  <c r="HR8" i="11"/>
  <c r="C8" i="1"/>
  <c r="G3" i="4" s="1" a="1"/>
  <c r="G3" i="4" s="1"/>
  <c r="H3" i="4" a="1"/>
  <c r="H3" i="4" s="1"/>
  <c r="EA8" i="1"/>
  <c r="AA8" i="11"/>
  <c r="G6" i="16" s="1" a="1"/>
  <c r="G6" i="16" s="1"/>
  <c r="H6" i="16" a="1"/>
  <c r="H6" i="16" s="1"/>
  <c r="C8" i="11"/>
  <c r="G3" i="16" s="1" a="1"/>
  <c r="G3" i="16" s="1"/>
  <c r="H3" i="16" a="1"/>
  <c r="H3" i="16" s="1"/>
  <c r="B5" i="4"/>
  <c r="A5" i="4" s="1"/>
  <c r="A4" i="4"/>
  <c r="T8" i="1"/>
  <c r="AD8" i="1"/>
  <c r="AL8" i="1"/>
  <c r="AN8" i="1"/>
  <c r="AQ13" i="1"/>
  <c r="AQ8" i="1" s="1"/>
  <c r="AY9" i="1"/>
  <c r="AY8" i="1" s="1"/>
  <c r="BG13" i="1"/>
  <c r="DC8" i="1"/>
  <c r="CU9" i="1"/>
  <c r="CU13" i="1"/>
  <c r="DK9" i="1"/>
  <c r="DK8" i="1" s="1"/>
  <c r="FC8" i="1"/>
  <c r="EY13" i="1"/>
  <c r="FW13" i="1"/>
  <c r="FW8" i="1" s="1"/>
  <c r="GY8" i="1"/>
  <c r="HA8" i="1"/>
  <c r="HH8" i="1"/>
  <c r="HK13" i="1"/>
  <c r="HZ8" i="1"/>
  <c r="IB8" i="1"/>
  <c r="IA13" i="1"/>
  <c r="K8" i="7"/>
  <c r="G4" i="12" s="1" a="1"/>
  <c r="G4" i="12" s="1"/>
  <c r="H4" i="12" a="1"/>
  <c r="H4" i="12" s="1"/>
  <c r="AA9" i="7"/>
  <c r="H6" i="12" s="1" a="1"/>
  <c r="H6" i="12" s="1"/>
  <c r="AY9" i="7"/>
  <c r="H9" i="12" s="1" a="1"/>
  <c r="H9" i="12" s="1"/>
  <c r="BG9" i="7"/>
  <c r="H10" i="12" s="1" a="1"/>
  <c r="H10" i="12" s="1"/>
  <c r="DC9" i="7"/>
  <c r="Y8" i="7"/>
  <c r="AN8" i="7"/>
  <c r="AW8" i="7"/>
  <c r="BA8" i="7"/>
  <c r="BL8" i="7"/>
  <c r="BX8" i="7"/>
  <c r="DD8" i="7"/>
  <c r="EP8" i="7"/>
  <c r="ET8" i="7"/>
  <c r="EV8" i="7"/>
  <c r="GB8" i="7"/>
  <c r="GE8" i="7"/>
  <c r="BG13" i="7"/>
  <c r="I10" i="12" s="1" a="1"/>
  <c r="I10" i="12" s="1"/>
  <c r="IA13" i="7"/>
  <c r="AA9" i="8"/>
  <c r="BO9" i="8"/>
  <c r="IA9" i="8"/>
  <c r="W8" i="8"/>
  <c r="AT8" i="8"/>
  <c r="AU8" i="8"/>
  <c r="DM8" i="8"/>
  <c r="DT8" i="8"/>
  <c r="DY8" i="8"/>
  <c r="ER8" i="8"/>
  <c r="EV8" i="8"/>
  <c r="EW8" i="8"/>
  <c r="FK8" i="8"/>
  <c r="FL8" i="8"/>
  <c r="FM8" i="8"/>
  <c r="GB8" i="8"/>
  <c r="GC8" i="8"/>
  <c r="HE8" i="8"/>
  <c r="HL8" i="8"/>
  <c r="HX8" i="8"/>
  <c r="IE8" i="8"/>
  <c r="IF8" i="8"/>
  <c r="IG8" i="8"/>
  <c r="HK8" i="8"/>
  <c r="DC13" i="8"/>
  <c r="DC8" i="8" s="1"/>
  <c r="EI13" i="8"/>
  <c r="GE13" i="8"/>
  <c r="BG13" i="8"/>
  <c r="I10" i="13" s="1" a="1"/>
  <c r="I10" i="13" s="1"/>
  <c r="BG8" i="9"/>
  <c r="G10" i="14" s="1" a="1"/>
  <c r="G10" i="14" s="1"/>
  <c r="H10" i="14" a="1"/>
  <c r="H10" i="14" s="1"/>
  <c r="H11" i="14" a="1"/>
  <c r="H11" i="14" s="1"/>
  <c r="S8" i="9"/>
  <c r="G5" i="14" s="1" a="1"/>
  <c r="G5" i="14" s="1"/>
  <c r="H5" i="14" a="1"/>
  <c r="H5" i="14" s="1"/>
  <c r="DC9" i="9"/>
  <c r="DC8" i="9" s="1"/>
  <c r="EY9" i="9"/>
  <c r="EY8" i="9" s="1"/>
  <c r="C9" i="9"/>
  <c r="AY9" i="9"/>
  <c r="H9" i="14" s="1" a="1"/>
  <c r="H9" i="14" s="1"/>
  <c r="GE9" i="9"/>
  <c r="H8" i="9"/>
  <c r="AK8" i="9"/>
  <c r="AT8" i="9"/>
  <c r="AZ8" i="9"/>
  <c r="BE8" i="9"/>
  <c r="BL8" i="9"/>
  <c r="BR8" i="9"/>
  <c r="CO8" i="9"/>
  <c r="DX8" i="9"/>
  <c r="EG8" i="9"/>
  <c r="EJ8" i="9"/>
  <c r="EL8" i="9"/>
  <c r="EX8" i="9"/>
  <c r="GQ8" i="9"/>
  <c r="GR8" i="9"/>
  <c r="HR8" i="9"/>
  <c r="GE13" i="9"/>
  <c r="HS13" i="9"/>
  <c r="AQ13" i="9"/>
  <c r="I8" i="14" s="1" a="1"/>
  <c r="I8" i="14" s="1"/>
  <c r="S8" i="10"/>
  <c r="G5" i="15" s="1" a="1"/>
  <c r="G5" i="15" s="1"/>
  <c r="H5" i="15" a="1"/>
  <c r="H5" i="15" s="1"/>
  <c r="AA8" i="10"/>
  <c r="G6" i="15" s="1" a="1"/>
  <c r="G6" i="15" s="1"/>
  <c r="H6" i="15" a="1"/>
  <c r="H6" i="15" s="1"/>
  <c r="AI9" i="10"/>
  <c r="DS9" i="10"/>
  <c r="DS8" i="10" s="1"/>
  <c r="EQ9" i="10"/>
  <c r="EQ8" i="10" s="1"/>
  <c r="FO9" i="10"/>
  <c r="AY9" i="10"/>
  <c r="BG9" i="10"/>
  <c r="Q8" i="10"/>
  <c r="T8" i="10"/>
  <c r="AB8" i="10"/>
  <c r="AG8" i="10"/>
  <c r="AN8" i="10"/>
  <c r="AT8" i="10"/>
  <c r="BX8" i="10"/>
  <c r="BZ8" i="10"/>
  <c r="CG8" i="10"/>
  <c r="CK8" i="10"/>
  <c r="CY8" i="10"/>
  <c r="DI8" i="10"/>
  <c r="DX8" i="10"/>
  <c r="EJ8" i="10"/>
  <c r="EW8" i="10"/>
  <c r="FM8" i="10"/>
  <c r="FP8" i="10"/>
  <c r="GL8" i="10"/>
  <c r="GW8" i="10"/>
  <c r="HX8" i="10"/>
  <c r="ID8" i="10"/>
  <c r="CU13" i="10"/>
  <c r="CU8" i="10" s="1"/>
  <c r="EY13" i="10"/>
  <c r="IA13" i="10"/>
  <c r="AQ13" i="10"/>
  <c r="I8" i="15" s="1" a="1"/>
  <c r="I8" i="15" s="1"/>
  <c r="DK13" i="10"/>
  <c r="DK8" i="10" s="1"/>
  <c r="AQ8" i="11"/>
  <c r="G8" i="16" s="1" a="1"/>
  <c r="G8" i="16" s="1"/>
  <c r="H8" i="16" a="1"/>
  <c r="H8" i="16" s="1"/>
  <c r="AI8" i="11"/>
  <c r="G7" i="16" s="1" a="1"/>
  <c r="G7" i="16" s="1"/>
  <c r="H7" i="16" a="1"/>
  <c r="H7" i="16" s="1"/>
  <c r="BG9" i="11"/>
  <c r="H10" i="16" s="1" a="1"/>
  <c r="H10" i="16" s="1"/>
  <c r="FW9" i="11"/>
  <c r="FW8" i="11" s="1"/>
  <c r="GU9" i="11"/>
  <c r="GU8" i="11" s="1"/>
  <c r="CE9" i="11"/>
  <c r="AN8" i="11"/>
  <c r="BH8" i="11"/>
  <c r="BR8" i="11"/>
  <c r="CN8" i="11"/>
  <c r="DA8" i="11"/>
  <c r="DL8" i="11"/>
  <c r="FH8" i="11"/>
  <c r="FU8" i="11"/>
  <c r="HE8" i="11"/>
  <c r="IG8" i="11"/>
  <c r="C12" i="16" a="1"/>
  <c r="C12" i="16" s="1"/>
  <c r="D12" i="16" a="1"/>
  <c r="D12" i="16" s="1"/>
  <c r="E12" i="16" a="1"/>
  <c r="E12" i="16" s="1"/>
  <c r="F12" i="16" a="1"/>
  <c r="F12" i="16" s="1"/>
  <c r="I12" i="16" a="1"/>
  <c r="I12" i="16" s="1"/>
  <c r="J12" i="16" a="1"/>
  <c r="J12" i="16" s="1"/>
  <c r="A12" i="16"/>
  <c r="EQ9" i="7"/>
  <c r="EQ8" i="7" s="1"/>
  <c r="EG8" i="7"/>
  <c r="EF8" i="7"/>
  <c r="GO8" i="9"/>
  <c r="GN8" i="9"/>
  <c r="GM13" i="9"/>
  <c r="GP8" i="9"/>
  <c r="GM9" i="9"/>
  <c r="FE8" i="11"/>
  <c r="FC8" i="11"/>
  <c r="FD8" i="11"/>
  <c r="EY13" i="11"/>
  <c r="EY9" i="11"/>
  <c r="EQ13" i="11"/>
  <c r="ES8" i="11"/>
  <c r="ER8" i="11"/>
  <c r="EV8" i="11"/>
  <c r="EQ9" i="11"/>
  <c r="S13" i="11"/>
  <c r="I5" i="16" s="1" a="1"/>
  <c r="I5" i="16" s="1"/>
  <c r="Y8" i="11"/>
  <c r="X8" i="11"/>
  <c r="W8" i="11"/>
  <c r="U8" i="11"/>
  <c r="R8" i="11"/>
  <c r="S9" i="11"/>
  <c r="H5" i="16" s="1" a="1"/>
  <c r="H5" i="16" s="1"/>
  <c r="AO8" i="9"/>
  <c r="AM8" i="9"/>
  <c r="AI13" i="9"/>
  <c r="I7" i="14" s="1" a="1"/>
  <c r="I7" i="14" s="1"/>
  <c r="AL8" i="9"/>
  <c r="AH8" i="9"/>
  <c r="AI9" i="9"/>
  <c r="H7" i="14" s="1" a="1"/>
  <c r="H7" i="14" s="1"/>
  <c r="HP8" i="7"/>
  <c r="HK13" i="7"/>
  <c r="HL8" i="7"/>
  <c r="HQ8" i="7"/>
  <c r="HN8" i="7"/>
  <c r="HK9" i="7"/>
  <c r="HU8" i="1"/>
  <c r="HS13" i="1"/>
  <c r="HY8" i="1"/>
  <c r="HX8" i="1"/>
  <c r="HV8" i="1"/>
  <c r="HT8" i="1"/>
  <c r="HR8" i="1"/>
  <c r="HS9" i="1"/>
  <c r="BO13" i="1"/>
  <c r="BU8" i="1"/>
  <c r="BT8" i="1"/>
  <c r="BS8" i="1"/>
  <c r="BR8" i="1"/>
  <c r="BP8" i="1"/>
  <c r="BO9" i="1"/>
  <c r="BO13" i="7"/>
  <c r="I11" i="12" s="1" a="1"/>
  <c r="I11" i="12" s="1"/>
  <c r="BS8" i="7"/>
  <c r="BO9" i="7"/>
  <c r="H11" i="12" s="1" a="1"/>
  <c r="H11" i="12" s="1"/>
  <c r="J12" i="15" a="1"/>
  <c r="J12" i="15" s="1"/>
  <c r="D12" i="15" a="1"/>
  <c r="D12" i="15" s="1"/>
  <c r="C12" i="15" a="1"/>
  <c r="C12" i="15" s="1"/>
  <c r="F12" i="15" a="1"/>
  <c r="F12" i="15" s="1"/>
  <c r="E12" i="15" a="1"/>
  <c r="E12" i="15" s="1"/>
  <c r="I12" i="15" a="1"/>
  <c r="I12" i="15" s="1"/>
  <c r="H12" i="15" a="1"/>
  <c r="H12" i="15" s="1"/>
  <c r="F12" i="14" a="1"/>
  <c r="F12" i="14" s="1"/>
  <c r="E12" i="14" a="1"/>
  <c r="E12" i="14" s="1"/>
  <c r="I12" i="14" a="1"/>
  <c r="I12" i="14" s="1"/>
  <c r="D12" i="14" a="1"/>
  <c r="D12" i="14" s="1"/>
  <c r="J12" i="14" a="1"/>
  <c r="J12" i="14" s="1"/>
  <c r="C12" i="14" a="1"/>
  <c r="C12" i="14" s="1"/>
  <c r="H12" i="14" a="1"/>
  <c r="H12" i="14" s="1"/>
  <c r="I13" i="13" a="1"/>
  <c r="I13" i="13" s="1"/>
  <c r="H13" i="13" a="1"/>
  <c r="H13" i="13" s="1"/>
  <c r="G13" i="13" a="1"/>
  <c r="G13" i="13" s="1"/>
  <c r="J13" i="13" a="1"/>
  <c r="J13" i="13" s="1"/>
  <c r="F13" i="13" a="1"/>
  <c r="F13" i="13" s="1"/>
  <c r="E13" i="13" a="1"/>
  <c r="E13" i="13" s="1"/>
  <c r="C13" i="13" a="1"/>
  <c r="C13" i="13" s="1"/>
  <c r="D13" i="13" a="1"/>
  <c r="D13" i="13" s="1"/>
  <c r="F13" i="12" a="1"/>
  <c r="F13" i="12" s="1"/>
  <c r="E13" i="12" a="1"/>
  <c r="E13" i="12" s="1"/>
  <c r="D13" i="12" a="1"/>
  <c r="D13" i="12" s="1"/>
  <c r="J13" i="12" a="1"/>
  <c r="J13" i="12" s="1"/>
  <c r="C13" i="12" a="1"/>
  <c r="C13" i="12" s="1"/>
  <c r="B6" i="4"/>
  <c r="A6" i="4" s="1"/>
  <c r="F5" i="4" a="1"/>
  <c r="F5" i="4" s="1"/>
  <c r="H5" i="4" a="1"/>
  <c r="H5" i="4" s="1"/>
  <c r="E5" i="4" a="1"/>
  <c r="E5" i="4" s="1"/>
  <c r="D5" i="4" a="1"/>
  <c r="D5" i="4" s="1"/>
  <c r="C5" i="4" a="1"/>
  <c r="C5" i="4" s="1"/>
  <c r="J5" i="4" a="1"/>
  <c r="J5" i="4" s="1"/>
  <c r="G4" i="4" a="1"/>
  <c r="G4" i="4" s="1"/>
  <c r="F4" i="4" a="1"/>
  <c r="F4" i="4" s="1"/>
  <c r="E4" i="4" a="1"/>
  <c r="E4" i="4" s="1"/>
  <c r="D4" i="4" a="1"/>
  <c r="D4" i="4" s="1"/>
  <c r="H4" i="4" a="1"/>
  <c r="H4" i="4" s="1"/>
  <c r="J4" i="4" a="1"/>
  <c r="J4" i="4" s="1"/>
  <c r="C4" i="4" a="1"/>
  <c r="C4" i="4" s="1"/>
  <c r="I4" i="4" a="1"/>
  <c r="I4" i="4" s="1"/>
  <c r="B13" i="16"/>
  <c r="B13" i="15"/>
  <c r="A13" i="15" s="1"/>
  <c r="B13" i="14"/>
  <c r="A13" i="14" s="1"/>
  <c r="B14" i="13"/>
  <c r="A14" i="13" s="1"/>
  <c r="B14" i="12"/>
  <c r="A14" i="12" s="1"/>
  <c r="BG13" i="11"/>
  <c r="I10" i="16" s="1" a="1"/>
  <c r="I10" i="16" s="1"/>
  <c r="FG13" i="10"/>
  <c r="FH8" i="10"/>
  <c r="CI8" i="10"/>
  <c r="CE13" i="10"/>
  <c r="CE8" i="10" s="1"/>
  <c r="CH8" i="10"/>
  <c r="DM8" i="7"/>
  <c r="DK8" i="7"/>
  <c r="AY8" i="7"/>
  <c r="G9" i="12" s="1" a="1"/>
  <c r="G9" i="12" s="1"/>
  <c r="AC8" i="7"/>
  <c r="AD8" i="7"/>
  <c r="S13" i="7"/>
  <c r="I5" i="12" s="1" a="1"/>
  <c r="I5" i="12" s="1"/>
  <c r="X8" i="7"/>
  <c r="S9" i="7"/>
  <c r="GX8" i="1"/>
  <c r="GW8" i="1"/>
  <c r="GU8" i="1"/>
  <c r="GE13" i="1"/>
  <c r="GE8" i="1" s="1"/>
  <c r="FO8" i="1"/>
  <c r="FG8" i="1"/>
  <c r="FH8" i="1"/>
  <c r="FD8" i="1"/>
  <c r="EY9" i="1"/>
  <c r="AI8" i="1"/>
  <c r="W8" i="1"/>
  <c r="S8" i="1"/>
  <c r="G5" i="4" s="1" a="1"/>
  <c r="G5" i="4" s="1"/>
  <c r="EA13" i="7"/>
  <c r="EB8" i="7"/>
  <c r="EC8" i="7"/>
  <c r="EA8" i="7"/>
  <c r="AV8" i="10"/>
  <c r="AR8" i="10"/>
  <c r="K9" i="10"/>
  <c r="N8" i="10"/>
  <c r="O8" i="10"/>
  <c r="J8" i="10"/>
  <c r="IA8" i="8"/>
  <c r="HZ8" i="8"/>
  <c r="FH8" i="8"/>
  <c r="FF8" i="8"/>
  <c r="EL8" i="8"/>
  <c r="EO8" i="8"/>
  <c r="EK8" i="8"/>
  <c r="EI9" i="8"/>
  <c r="EI8" i="8" s="1"/>
  <c r="EH8" i="8"/>
  <c r="BK8" i="8"/>
  <c r="BH8" i="8"/>
  <c r="BG9" i="8"/>
  <c r="BF8" i="8"/>
  <c r="CS8" i="7"/>
  <c r="CP8" i="7"/>
  <c r="CM13" i="7"/>
  <c r="CR8" i="7"/>
  <c r="CM9" i="7"/>
  <c r="CM8" i="7" s="1"/>
  <c r="CE13" i="7"/>
  <c r="I13" i="12" s="1" a="1"/>
  <c r="I13" i="12" s="1"/>
  <c r="CE9" i="7"/>
  <c r="H13" i="12" s="1" a="1"/>
  <c r="H13" i="12" s="1"/>
  <c r="CW8" i="8"/>
  <c r="CV8" i="8"/>
  <c r="CU8" i="8"/>
  <c r="CT8" i="8"/>
  <c r="EH8" i="1"/>
  <c r="GR8" i="1"/>
  <c r="GM8" i="1"/>
  <c r="AR8" i="8"/>
  <c r="AS8" i="8"/>
  <c r="AQ9" i="8"/>
  <c r="AP8" i="8"/>
  <c r="HC13" i="11"/>
  <c r="HD8" i="11"/>
  <c r="HF8" i="11"/>
  <c r="HH8" i="11"/>
  <c r="HC9" i="11"/>
  <c r="HA8" i="10"/>
  <c r="GX8" i="10"/>
  <c r="GY8" i="10"/>
  <c r="GU9" i="10"/>
  <c r="GU8" i="10" s="1"/>
  <c r="GM13" i="10"/>
  <c r="GN8" i="10"/>
  <c r="GO8" i="10"/>
  <c r="GQ8" i="10"/>
  <c r="GR8" i="10"/>
  <c r="AO8" i="8"/>
  <c r="AI8" i="8"/>
  <c r="G7" i="13" s="1" a="1"/>
  <c r="G7" i="13" s="1"/>
  <c r="BA8" i="11"/>
  <c r="BD8" i="11"/>
  <c r="AZ8" i="11"/>
  <c r="BB8" i="11"/>
  <c r="AY13" i="11"/>
  <c r="AX8" i="11"/>
  <c r="BE8" i="11"/>
  <c r="EF8" i="9"/>
  <c r="EB8" i="9"/>
  <c r="EA9" i="9"/>
  <c r="EA8" i="9" s="1"/>
  <c r="HB8" i="11"/>
  <c r="CM9" i="9"/>
  <c r="CQ8" i="9"/>
  <c r="CM13" i="9"/>
  <c r="CR8" i="9"/>
  <c r="AQ9" i="9"/>
  <c r="FC8" i="8"/>
  <c r="EY13" i="8"/>
  <c r="FA8" i="8"/>
  <c r="FB8" i="8"/>
  <c r="EY9" i="8"/>
  <c r="EY8" i="8" s="1"/>
  <c r="AS8" i="7"/>
  <c r="AR8" i="7"/>
  <c r="AQ9" i="7"/>
  <c r="IA8" i="1"/>
  <c r="EI13" i="1"/>
  <c r="EI9" i="1"/>
  <c r="S9" i="8"/>
  <c r="EQ13" i="8"/>
  <c r="EX8" i="8"/>
  <c r="ES8" i="8"/>
  <c r="EQ9" i="8"/>
  <c r="FZ8" i="8"/>
  <c r="GA8" i="8"/>
  <c r="FW13" i="8"/>
  <c r="FX8" i="8"/>
  <c r="FW9" i="8"/>
  <c r="FV8" i="8"/>
  <c r="AY13" i="8"/>
  <c r="I9" i="13" s="1" a="1"/>
  <c r="I9" i="13" s="1"/>
  <c r="AZ8" i="8"/>
  <c r="BD8" i="8"/>
  <c r="BB8" i="8"/>
  <c r="BC8" i="8"/>
  <c r="AY9" i="8"/>
  <c r="EI13" i="9"/>
  <c r="EI9" i="9"/>
  <c r="EH8" i="9"/>
  <c r="FO13" i="7"/>
  <c r="FO9" i="7"/>
  <c r="M8" i="11"/>
  <c r="CH8" i="11"/>
  <c r="K9" i="11"/>
  <c r="DM8" i="1"/>
  <c r="HS8" i="8"/>
  <c r="FR8" i="9"/>
  <c r="AS8" i="1"/>
  <c r="FW8" i="7"/>
  <c r="CG8" i="11"/>
  <c r="FZ8" i="11"/>
  <c r="BW8" i="7"/>
  <c r="G12" i="12" s="1" a="1"/>
  <c r="G12" i="12" s="1"/>
  <c r="CK8" i="9"/>
  <c r="AA8" i="9"/>
  <c r="G6" i="14" s="1" a="1"/>
  <c r="G6" i="14" s="1"/>
  <c r="DD8" i="10"/>
  <c r="BJ8" i="11"/>
  <c r="CM8" i="11"/>
  <c r="BG8" i="7"/>
  <c r="G10" i="12" s="1" a="1"/>
  <c r="G10" i="12" s="1"/>
  <c r="DC8" i="7"/>
  <c r="AE8" i="9"/>
  <c r="GD8" i="9"/>
  <c r="V8" i="11"/>
  <c r="GM13" i="11"/>
  <c r="O8" i="7"/>
  <c r="GM8" i="7"/>
  <c r="AE8" i="8"/>
  <c r="GE8" i="8"/>
  <c r="CE8" i="9"/>
  <c r="CE13" i="11"/>
  <c r="FQ8" i="8"/>
  <c r="DS8" i="11"/>
  <c r="CY8" i="1"/>
  <c r="C8" i="7"/>
  <c r="G3" i="12" s="1" a="1"/>
  <c r="G3" i="12" s="1"/>
  <c r="BO9" i="11"/>
  <c r="H11" i="16" s="1" a="1"/>
  <c r="H11" i="16" s="1"/>
  <c r="AW8" i="11"/>
  <c r="EN8" i="11"/>
  <c r="BO13" i="11"/>
  <c r="HZ8" i="11"/>
  <c r="GE9" i="11"/>
  <c r="GJ8" i="11"/>
  <c r="CV8" i="11"/>
  <c r="B8" i="11"/>
  <c r="GL8" i="11"/>
  <c r="DK13" i="11"/>
  <c r="DK8" i="11" s="1"/>
  <c r="ED8" i="11"/>
  <c r="EJ8" i="11"/>
  <c r="EA13" i="11"/>
  <c r="EA8" i="11" s="1"/>
  <c r="EM8" i="11"/>
  <c r="GH8" i="11"/>
  <c r="BQ8" i="11"/>
  <c r="IE8" i="11"/>
  <c r="EP8" i="11"/>
  <c r="CU8" i="11"/>
  <c r="BW8" i="11"/>
  <c r="G12" i="16" s="1" a="1"/>
  <c r="G12" i="16" s="1"/>
  <c r="BY8" i="10"/>
  <c r="CA8" i="10"/>
  <c r="BW8" i="10"/>
  <c r="G12" i="15" s="1" a="1"/>
  <c r="G12" i="15" s="1"/>
  <c r="BO8" i="10"/>
  <c r="G11" i="15" s="1" a="1"/>
  <c r="G11" i="15" s="1"/>
  <c r="GX8" i="8"/>
  <c r="GU8" i="8"/>
  <c r="GX8" i="7"/>
  <c r="HA8" i="7"/>
  <c r="GU8" i="7"/>
  <c r="CW8" i="7"/>
  <c r="CY8" i="7"/>
  <c r="CU8" i="7"/>
  <c r="GK8" i="11"/>
  <c r="GE8" i="11"/>
  <c r="GD8" i="11"/>
  <c r="EI8" i="11"/>
  <c r="EH8" i="11"/>
  <c r="BV8" i="11"/>
  <c r="BN8" i="11"/>
  <c r="BV8" i="10"/>
  <c r="BN8" i="10"/>
  <c r="IC8" i="11"/>
  <c r="IF8" i="11"/>
  <c r="IB8" i="11"/>
  <c r="IA13" i="11"/>
  <c r="ID8" i="11"/>
  <c r="IA9" i="11"/>
  <c r="IA8" i="11" s="1"/>
  <c r="GT8" i="7"/>
  <c r="GM8" i="11" l="1"/>
  <c r="CE8" i="11"/>
  <c r="G13" i="16" s="1" a="1"/>
  <c r="G13" i="16" s="1"/>
  <c r="BG8" i="11"/>
  <c r="G10" i="16" s="1" a="1"/>
  <c r="G10" i="16" s="1"/>
  <c r="EY8" i="1"/>
  <c r="GM8" i="10"/>
  <c r="FO8" i="10"/>
  <c r="EY8" i="10"/>
  <c r="FG8" i="10"/>
  <c r="AQ8" i="10"/>
  <c r="G8" i="15" s="1" a="1"/>
  <c r="G8" i="15" s="1"/>
  <c r="IA8" i="9"/>
  <c r="HS8" i="9"/>
  <c r="HC8" i="9"/>
  <c r="GU8" i="9"/>
  <c r="FG8" i="9"/>
  <c r="EQ8" i="9"/>
  <c r="CM8" i="9"/>
  <c r="AY8" i="9"/>
  <c r="G9" i="14" s="1" a="1"/>
  <c r="G9" i="14" s="1"/>
  <c r="EQ8" i="8"/>
  <c r="C8" i="8"/>
  <c r="G3" i="13" s="1" a="1"/>
  <c r="G3" i="13" s="1"/>
  <c r="IA8" i="7"/>
  <c r="AA8" i="7"/>
  <c r="G6" i="12" s="1" a="1"/>
  <c r="G6" i="12" s="1"/>
  <c r="HK8" i="1"/>
  <c r="BO8" i="11"/>
  <c r="G11" i="16" s="1" a="1"/>
  <c r="G11" i="16" s="1"/>
  <c r="I11" i="16" a="1"/>
  <c r="I11" i="16" s="1"/>
  <c r="K8" i="11"/>
  <c r="G4" i="16" s="1" a="1"/>
  <c r="G4" i="16" s="1"/>
  <c r="H4" i="16" a="1"/>
  <c r="H4" i="16" s="1"/>
  <c r="AY8" i="8"/>
  <c r="G9" i="13" s="1" a="1"/>
  <c r="G9" i="13" s="1"/>
  <c r="H9" i="13" a="1"/>
  <c r="H9" i="13" s="1"/>
  <c r="S8" i="8"/>
  <c r="G5" i="13" s="1" a="1"/>
  <c r="G5" i="13" s="1"/>
  <c r="H5" i="13" a="1"/>
  <c r="H5" i="13" s="1"/>
  <c r="AQ8" i="7"/>
  <c r="G8" i="12" s="1" a="1"/>
  <c r="G8" i="12" s="1"/>
  <c r="H8" i="12" a="1"/>
  <c r="H8" i="12" s="1"/>
  <c r="AQ8" i="9"/>
  <c r="G8" i="14" s="1" a="1"/>
  <c r="G8" i="14" s="1"/>
  <c r="H8" i="14" a="1"/>
  <c r="H8" i="14" s="1"/>
  <c r="AY8" i="11"/>
  <c r="G9" i="16" s="1" a="1"/>
  <c r="G9" i="16" s="1"/>
  <c r="I9" i="16" a="1"/>
  <c r="I9" i="16" s="1"/>
  <c r="HC8" i="11"/>
  <c r="AQ8" i="8"/>
  <c r="G8" i="13" s="1" a="1"/>
  <c r="G8" i="13" s="1"/>
  <c r="H8" i="13" a="1"/>
  <c r="H8" i="13" s="1"/>
  <c r="BG8" i="8"/>
  <c r="G10" i="13" s="1" a="1"/>
  <c r="G10" i="13" s="1"/>
  <c r="H10" i="13" a="1"/>
  <c r="H10" i="13" s="1"/>
  <c r="K8" i="10"/>
  <c r="G4" i="15" s="1" a="1"/>
  <c r="G4" i="15" s="1"/>
  <c r="H4" i="15" a="1"/>
  <c r="H4" i="15" s="1"/>
  <c r="S8" i="7"/>
  <c r="G5" i="12" s="1" a="1"/>
  <c r="G5" i="12" s="1"/>
  <c r="H5" i="12" a="1"/>
  <c r="H5" i="12" s="1"/>
  <c r="C13" i="16" a="1"/>
  <c r="C13" i="16" s="1"/>
  <c r="D13" i="16" a="1"/>
  <c r="D13" i="16" s="1"/>
  <c r="E13" i="16" a="1"/>
  <c r="E13" i="16" s="1"/>
  <c r="F13" i="16" a="1"/>
  <c r="F13" i="16" s="1"/>
  <c r="H13" i="16" a="1"/>
  <c r="H13" i="16" s="1"/>
  <c r="I13" i="16" a="1"/>
  <c r="I13" i="16" s="1"/>
  <c r="J13" i="16" a="1"/>
  <c r="J13" i="16" s="1"/>
  <c r="A13" i="16"/>
  <c r="BG8" i="10"/>
  <c r="G10" i="15" s="1" a="1"/>
  <c r="G10" i="15" s="1"/>
  <c r="H10" i="15" a="1"/>
  <c r="H10" i="15" s="1"/>
  <c r="AY8" i="10"/>
  <c r="G9" i="15" s="1" a="1"/>
  <c r="G9" i="15" s="1"/>
  <c r="H9" i="15" a="1"/>
  <c r="H9" i="15" s="1"/>
  <c r="AI8" i="10"/>
  <c r="G7" i="15" s="1" a="1"/>
  <c r="G7" i="15" s="1"/>
  <c r="H7" i="15" a="1"/>
  <c r="H7" i="15" s="1"/>
  <c r="GE8" i="9"/>
  <c r="C8" i="9"/>
  <c r="G3" i="14" s="1" a="1"/>
  <c r="G3" i="14" s="1"/>
  <c r="H3" i="14" a="1"/>
  <c r="H3" i="14" s="1"/>
  <c r="BO8" i="8"/>
  <c r="G11" i="13" s="1" a="1"/>
  <c r="G11" i="13" s="1"/>
  <c r="H11" i="13" a="1"/>
  <c r="H11" i="13" s="1"/>
  <c r="AA8" i="8"/>
  <c r="G6" i="13" s="1" a="1"/>
  <c r="G6" i="13" s="1"/>
  <c r="H6" i="13" a="1"/>
  <c r="H6" i="13" s="1"/>
  <c r="CU8" i="1"/>
  <c r="GM8" i="9"/>
  <c r="EY8" i="11"/>
  <c r="EQ8" i="11"/>
  <c r="S8" i="11"/>
  <c r="G5" i="16" s="1" a="1"/>
  <c r="G5" i="16" s="1"/>
  <c r="AI8" i="9"/>
  <c r="G7" i="14" s="1" a="1"/>
  <c r="G7" i="14" s="1"/>
  <c r="HK8" i="7"/>
  <c r="HS8" i="1"/>
  <c r="BO8" i="1"/>
  <c r="BO8" i="7"/>
  <c r="G11" i="12" s="1" a="1"/>
  <c r="G11" i="12" s="1"/>
  <c r="F13" i="15" a="1"/>
  <c r="F13" i="15" s="1"/>
  <c r="I13" i="15" a="1"/>
  <c r="I13" i="15" s="1"/>
  <c r="E13" i="15" a="1"/>
  <c r="E13" i="15" s="1"/>
  <c r="D13" i="15" a="1"/>
  <c r="D13" i="15" s="1"/>
  <c r="H13" i="15" a="1"/>
  <c r="H13" i="15" s="1"/>
  <c r="J13" i="15" a="1"/>
  <c r="J13" i="15" s="1"/>
  <c r="C13" i="15" a="1"/>
  <c r="C13" i="15" s="1"/>
  <c r="G13" i="15" a="1"/>
  <c r="G13" i="15" s="1"/>
  <c r="E13" i="14" a="1"/>
  <c r="E13" i="14" s="1"/>
  <c r="D13" i="14" a="1"/>
  <c r="D13" i="14" s="1"/>
  <c r="J13" i="14" a="1"/>
  <c r="J13" i="14" s="1"/>
  <c r="I13" i="14" a="1"/>
  <c r="I13" i="14" s="1"/>
  <c r="H13" i="14" a="1"/>
  <c r="H13" i="14" s="1"/>
  <c r="G13" i="14" a="1"/>
  <c r="G13" i="14" s="1"/>
  <c r="F13" i="14" a="1"/>
  <c r="F13" i="14" s="1"/>
  <c r="C13" i="14" a="1"/>
  <c r="C13" i="14" s="1"/>
  <c r="G14" i="13" a="1"/>
  <c r="G14" i="13" s="1"/>
  <c r="F14" i="13" a="1"/>
  <c r="F14" i="13" s="1"/>
  <c r="E14" i="13" a="1"/>
  <c r="E14" i="13" s="1"/>
  <c r="H14" i="13" a="1"/>
  <c r="H14" i="13" s="1"/>
  <c r="D14" i="13" a="1"/>
  <c r="D14" i="13" s="1"/>
  <c r="J14" i="13" a="1"/>
  <c r="J14" i="13" s="1"/>
  <c r="C14" i="13" a="1"/>
  <c r="C14" i="13" s="1"/>
  <c r="I14" i="13" a="1"/>
  <c r="I14" i="13" s="1"/>
  <c r="F14" i="12" a="1"/>
  <c r="F14" i="12" s="1"/>
  <c r="E14" i="12" a="1"/>
  <c r="E14" i="12" s="1"/>
  <c r="D14" i="12" a="1"/>
  <c r="D14" i="12" s="1"/>
  <c r="J14" i="12" a="1"/>
  <c r="J14" i="12" s="1"/>
  <c r="C14" i="12" a="1"/>
  <c r="C14" i="12" s="1"/>
  <c r="I14" i="12" a="1"/>
  <c r="I14" i="12" s="1"/>
  <c r="H14" i="12" a="1"/>
  <c r="H14" i="12" s="1"/>
  <c r="G14" i="12" a="1"/>
  <c r="G14" i="12" s="1"/>
  <c r="G6" i="4" a="1"/>
  <c r="G6" i="4" s="1"/>
  <c r="B7" i="4"/>
  <c r="A7" i="4" s="1"/>
  <c r="F6" i="4" a="1"/>
  <c r="F6" i="4" s="1"/>
  <c r="E6" i="4" a="1"/>
  <c r="E6" i="4" s="1"/>
  <c r="H6" i="4" a="1"/>
  <c r="H6" i="4" s="1"/>
  <c r="D6" i="4" a="1"/>
  <c r="D6" i="4" s="1"/>
  <c r="C6" i="4" a="1"/>
  <c r="C6" i="4" s="1"/>
  <c r="J6" i="4" a="1"/>
  <c r="J6" i="4" s="1"/>
  <c r="I6" i="4" a="1"/>
  <c r="I6" i="4" s="1"/>
  <c r="B14" i="16"/>
  <c r="B14" i="15"/>
  <c r="A14" i="15" s="1"/>
  <c r="B14" i="14"/>
  <c r="A14" i="14" s="1"/>
  <c r="B15" i="13"/>
  <c r="A15" i="13" s="1"/>
  <c r="B15" i="12"/>
  <c r="A15" i="12" s="1"/>
  <c r="CE8" i="7"/>
  <c r="G13" i="12" s="1" a="1"/>
  <c r="G13" i="12" s="1"/>
  <c r="EI8" i="1"/>
  <c r="FW8" i="8"/>
  <c r="EI8" i="9"/>
  <c r="FO8" i="7"/>
  <c r="C14" i="16" l="1" a="1"/>
  <c r="C14" i="16" s="1"/>
  <c r="D14" i="16" a="1"/>
  <c r="D14" i="16" s="1"/>
  <c r="E14" i="16" a="1"/>
  <c r="E14" i="16" s="1"/>
  <c r="F14" i="16" a="1"/>
  <c r="F14" i="16" s="1"/>
  <c r="G14" i="16" a="1"/>
  <c r="G14" i="16" s="1"/>
  <c r="H14" i="16" a="1"/>
  <c r="H14" i="16" s="1"/>
  <c r="I14" i="16" a="1"/>
  <c r="I14" i="16" s="1"/>
  <c r="J14" i="16" a="1"/>
  <c r="J14" i="16" s="1"/>
  <c r="A14" i="16"/>
  <c r="D14" i="15" a="1"/>
  <c r="D14" i="15" s="1"/>
  <c r="J14" i="15" a="1"/>
  <c r="J14" i="15" s="1"/>
  <c r="C14" i="15" a="1"/>
  <c r="C14" i="15" s="1"/>
  <c r="I14" i="15" a="1"/>
  <c r="I14" i="15" s="1"/>
  <c r="H14" i="15" a="1"/>
  <c r="H14" i="15" s="1"/>
  <c r="E14" i="15" a="1"/>
  <c r="E14" i="15" s="1"/>
  <c r="G14" i="15" a="1"/>
  <c r="G14" i="15" s="1"/>
  <c r="F14" i="15" a="1"/>
  <c r="F14" i="15" s="1"/>
  <c r="J14" i="14" a="1"/>
  <c r="J14" i="14" s="1"/>
  <c r="C14" i="14" a="1"/>
  <c r="C14" i="14" s="1"/>
  <c r="I14" i="14" a="1"/>
  <c r="I14" i="14" s="1"/>
  <c r="F14" i="14" a="1"/>
  <c r="F14" i="14" s="1"/>
  <c r="H14" i="14" a="1"/>
  <c r="H14" i="14" s="1"/>
  <c r="G14" i="14" a="1"/>
  <c r="G14" i="14" s="1"/>
  <c r="E14" i="14" a="1"/>
  <c r="E14" i="14" s="1"/>
  <c r="D14" i="14" a="1"/>
  <c r="D14" i="14" s="1"/>
  <c r="F15" i="13" a="1"/>
  <c r="F15" i="13" s="1"/>
  <c r="E15" i="13" a="1"/>
  <c r="E15" i="13" s="1"/>
  <c r="D15" i="13" a="1"/>
  <c r="D15" i="13" s="1"/>
  <c r="J15" i="13" a="1"/>
  <c r="J15" i="13" s="1"/>
  <c r="C15" i="13" a="1"/>
  <c r="C15" i="13" s="1"/>
  <c r="I15" i="13" a="1"/>
  <c r="I15" i="13" s="1"/>
  <c r="H15" i="13" a="1"/>
  <c r="H15" i="13" s="1"/>
  <c r="G15" i="13" a="1"/>
  <c r="G15" i="13" s="1"/>
  <c r="D15" i="12" a="1"/>
  <c r="D15" i="12" s="1"/>
  <c r="J15" i="12" a="1"/>
  <c r="J15" i="12" s="1"/>
  <c r="C15" i="12" a="1"/>
  <c r="C15" i="12" s="1"/>
  <c r="I15" i="12" a="1"/>
  <c r="I15" i="12" s="1"/>
  <c r="H15" i="12" a="1"/>
  <c r="H15" i="12" s="1"/>
  <c r="E15" i="12" a="1"/>
  <c r="E15" i="12" s="1"/>
  <c r="G15" i="12" a="1"/>
  <c r="G15" i="12" s="1"/>
  <c r="F15" i="12" a="1"/>
  <c r="F15" i="12" s="1"/>
  <c r="G7" i="4" a="1"/>
  <c r="G7" i="4" s="1"/>
  <c r="B8" i="4"/>
  <c r="A8" i="4" s="1"/>
  <c r="F7" i="4" a="1"/>
  <c r="F7" i="4" s="1"/>
  <c r="E7" i="4" a="1"/>
  <c r="E7" i="4" s="1"/>
  <c r="D7" i="4" a="1"/>
  <c r="D7" i="4" s="1"/>
  <c r="H7" i="4" a="1"/>
  <c r="H7" i="4" s="1"/>
  <c r="C7" i="4" a="1"/>
  <c r="C7" i="4" s="1"/>
  <c r="J7" i="4" a="1"/>
  <c r="J7" i="4" s="1"/>
  <c r="I7" i="4" a="1"/>
  <c r="I7" i="4" s="1"/>
  <c r="B15" i="16"/>
  <c r="B15" i="15"/>
  <c r="A15" i="15" s="1"/>
  <c r="B15" i="14"/>
  <c r="A15" i="14" s="1"/>
  <c r="B16" i="13"/>
  <c r="A16" i="13" s="1"/>
  <c r="B16" i="12"/>
  <c r="A16" i="12" s="1"/>
  <c r="C15" i="16" l="1" a="1"/>
  <c r="C15" i="16" s="1"/>
  <c r="D15" i="16" a="1"/>
  <c r="D15" i="16" s="1"/>
  <c r="E15" i="16" a="1"/>
  <c r="E15" i="16" s="1"/>
  <c r="F15" i="16" a="1"/>
  <c r="F15" i="16" s="1"/>
  <c r="G15" i="16" a="1"/>
  <c r="G15" i="16" s="1"/>
  <c r="H15" i="16" a="1"/>
  <c r="H15" i="16" s="1"/>
  <c r="I15" i="16" a="1"/>
  <c r="I15" i="16" s="1"/>
  <c r="J15" i="16" a="1"/>
  <c r="J15" i="16" s="1"/>
  <c r="A15" i="16"/>
  <c r="I15" i="15" a="1"/>
  <c r="I15" i="15" s="1"/>
  <c r="E15" i="15" a="1"/>
  <c r="E15" i="15" s="1"/>
  <c r="H15" i="15" a="1"/>
  <c r="H15" i="15" s="1"/>
  <c r="G15" i="15" a="1"/>
  <c r="G15" i="15" s="1"/>
  <c r="F15" i="15" a="1"/>
  <c r="F15" i="15" s="1"/>
  <c r="J15" i="15" a="1"/>
  <c r="J15" i="15" s="1"/>
  <c r="C15" i="15" a="1"/>
  <c r="C15" i="15" s="1"/>
  <c r="D15" i="15" a="1"/>
  <c r="D15" i="15" s="1"/>
  <c r="H15" i="14" a="1"/>
  <c r="H15" i="14" s="1"/>
  <c r="G15" i="14" a="1"/>
  <c r="G15" i="14" s="1"/>
  <c r="F15" i="14" a="1"/>
  <c r="F15" i="14" s="1"/>
  <c r="E15" i="14" a="1"/>
  <c r="E15" i="14" s="1"/>
  <c r="J15" i="14" a="1"/>
  <c r="J15" i="14" s="1"/>
  <c r="C15" i="14" a="1"/>
  <c r="C15" i="14" s="1"/>
  <c r="I15" i="14" a="1"/>
  <c r="I15" i="14" s="1"/>
  <c r="D15" i="14" a="1"/>
  <c r="D15" i="14" s="1"/>
  <c r="D16" i="13" a="1"/>
  <c r="D16" i="13" s="1"/>
  <c r="J16" i="13" a="1"/>
  <c r="J16" i="13" s="1"/>
  <c r="C16" i="13" a="1"/>
  <c r="C16" i="13" s="1"/>
  <c r="I16" i="13" a="1"/>
  <c r="I16" i="13" s="1"/>
  <c r="H16" i="13" a="1"/>
  <c r="H16" i="13" s="1"/>
  <c r="G16" i="13" a="1"/>
  <c r="G16" i="13" s="1"/>
  <c r="E16" i="13" a="1"/>
  <c r="E16" i="13" s="1"/>
  <c r="F16" i="13" a="1"/>
  <c r="F16" i="13" s="1"/>
  <c r="I16" i="12" a="1"/>
  <c r="I16" i="12" s="1"/>
  <c r="H16" i="12" a="1"/>
  <c r="H16" i="12" s="1"/>
  <c r="G16" i="12" a="1"/>
  <c r="G16" i="12" s="1"/>
  <c r="J16" i="12" a="1"/>
  <c r="J16" i="12" s="1"/>
  <c r="F16" i="12" a="1"/>
  <c r="F16" i="12" s="1"/>
  <c r="C16" i="12" a="1"/>
  <c r="C16" i="12" s="1"/>
  <c r="E16" i="12" a="1"/>
  <c r="E16" i="12" s="1"/>
  <c r="D16" i="12" a="1"/>
  <c r="D16" i="12" s="1"/>
  <c r="G8" i="4" a="1"/>
  <c r="G8" i="4" s="1"/>
  <c r="B9" i="4"/>
  <c r="A9" i="4" s="1"/>
  <c r="H8" i="4" a="1"/>
  <c r="H8" i="4" s="1"/>
  <c r="F8" i="4" a="1"/>
  <c r="F8" i="4" s="1"/>
  <c r="E8" i="4" a="1"/>
  <c r="E8" i="4" s="1"/>
  <c r="D8" i="4" a="1"/>
  <c r="D8" i="4" s="1"/>
  <c r="C8" i="4" a="1"/>
  <c r="C8" i="4" s="1"/>
  <c r="J8" i="4" a="1"/>
  <c r="J8" i="4" s="1"/>
  <c r="I8" i="4" a="1"/>
  <c r="I8" i="4" s="1"/>
  <c r="B16" i="16"/>
  <c r="B16" i="15"/>
  <c r="A16" i="15" s="1"/>
  <c r="B16" i="14"/>
  <c r="A16" i="14" s="1"/>
  <c r="B17" i="13"/>
  <c r="A17" i="13" s="1"/>
  <c r="B17" i="12"/>
  <c r="A17" i="12" s="1"/>
  <c r="C16" i="16" l="1" a="1"/>
  <c r="C16" i="16" s="1"/>
  <c r="D16" i="16" a="1"/>
  <c r="D16" i="16" s="1"/>
  <c r="E16" i="16" a="1"/>
  <c r="E16" i="16" s="1"/>
  <c r="F16" i="16" a="1"/>
  <c r="F16" i="16" s="1"/>
  <c r="G16" i="16" a="1"/>
  <c r="G16" i="16" s="1"/>
  <c r="H16" i="16" a="1"/>
  <c r="H16" i="16" s="1"/>
  <c r="I16" i="16" a="1"/>
  <c r="I16" i="16" s="1"/>
  <c r="J16" i="16" a="1"/>
  <c r="J16" i="16" s="1"/>
  <c r="A16" i="16"/>
  <c r="G16" i="15" a="1"/>
  <c r="G16" i="15" s="1"/>
  <c r="J16" i="15" a="1"/>
  <c r="J16" i="15" s="1"/>
  <c r="F16" i="15" a="1"/>
  <c r="F16" i="15" s="1"/>
  <c r="E16" i="15" a="1"/>
  <c r="E16" i="15" s="1"/>
  <c r="D16" i="15" a="1"/>
  <c r="D16" i="15" s="1"/>
  <c r="C16" i="15" a="1"/>
  <c r="C16" i="15" s="1"/>
  <c r="I16" i="15" a="1"/>
  <c r="I16" i="15" s="1"/>
  <c r="H16" i="15" a="1"/>
  <c r="H16" i="15" s="1"/>
  <c r="I16" i="14" a="1"/>
  <c r="I16" i="14" s="1"/>
  <c r="F16" i="14" a="1"/>
  <c r="F16" i="14" s="1"/>
  <c r="D16" i="14" a="1"/>
  <c r="D16" i="14" s="1"/>
  <c r="J16" i="14" a="1"/>
  <c r="J16" i="14" s="1"/>
  <c r="C16" i="14" a="1"/>
  <c r="C16" i="14" s="1"/>
  <c r="H16" i="14" a="1"/>
  <c r="H16" i="14" s="1"/>
  <c r="G16" i="14" a="1"/>
  <c r="G16" i="14" s="1"/>
  <c r="E16" i="14" a="1"/>
  <c r="E16" i="14" s="1"/>
  <c r="I17" i="13" a="1"/>
  <c r="I17" i="13" s="1"/>
  <c r="H17" i="13" a="1"/>
  <c r="H17" i="13" s="1"/>
  <c r="G17" i="13" a="1"/>
  <c r="G17" i="13" s="1"/>
  <c r="J17" i="13" a="1"/>
  <c r="J17" i="13" s="1"/>
  <c r="F17" i="13" a="1"/>
  <c r="F17" i="13" s="1"/>
  <c r="E17" i="13" a="1"/>
  <c r="E17" i="13" s="1"/>
  <c r="C17" i="13" a="1"/>
  <c r="C17" i="13" s="1"/>
  <c r="D17" i="13" a="1"/>
  <c r="D17" i="13" s="1"/>
  <c r="G17" i="12" a="1"/>
  <c r="G17" i="12" s="1"/>
  <c r="F17" i="12" a="1"/>
  <c r="F17" i="12" s="1"/>
  <c r="E17" i="12" a="1"/>
  <c r="E17" i="12" s="1"/>
  <c r="D17" i="12" a="1"/>
  <c r="D17" i="12" s="1"/>
  <c r="H17" i="12" a="1"/>
  <c r="H17" i="12" s="1"/>
  <c r="J17" i="12" a="1"/>
  <c r="J17" i="12" s="1"/>
  <c r="C17" i="12" a="1"/>
  <c r="C17" i="12" s="1"/>
  <c r="I17" i="12" a="1"/>
  <c r="I17" i="12" s="1"/>
  <c r="G9" i="4" a="1"/>
  <c r="G9" i="4" s="1"/>
  <c r="B10" i="4"/>
  <c r="A10" i="4" s="1"/>
  <c r="F9" i="4" a="1"/>
  <c r="F9" i="4" s="1"/>
  <c r="E9" i="4" a="1"/>
  <c r="E9" i="4" s="1"/>
  <c r="D9" i="4" a="1"/>
  <c r="D9" i="4" s="1"/>
  <c r="C9" i="4" a="1"/>
  <c r="C9" i="4" s="1"/>
  <c r="J9" i="4" a="1"/>
  <c r="J9" i="4" s="1"/>
  <c r="H9" i="4" a="1"/>
  <c r="H9" i="4" s="1"/>
  <c r="I9" i="4" a="1"/>
  <c r="I9" i="4" s="1"/>
  <c r="B17" i="16"/>
  <c r="B17" i="15"/>
  <c r="A17" i="15" s="1"/>
  <c r="B17" i="14"/>
  <c r="A17" i="14" s="1"/>
  <c r="B18" i="13"/>
  <c r="A18" i="13" s="1"/>
  <c r="B18" i="12"/>
  <c r="A18" i="12" s="1"/>
  <c r="C17" i="16" l="1" a="1"/>
  <c r="C17" i="16" s="1"/>
  <c r="D17" i="16" a="1"/>
  <c r="D17" i="16" s="1"/>
  <c r="E17" i="16" a="1"/>
  <c r="E17" i="16" s="1"/>
  <c r="F17" i="16" a="1"/>
  <c r="F17" i="16" s="1"/>
  <c r="G17" i="16" a="1"/>
  <c r="G17" i="16" s="1"/>
  <c r="H17" i="16" a="1"/>
  <c r="H17" i="16" s="1"/>
  <c r="I17" i="16" a="1"/>
  <c r="I17" i="16" s="1"/>
  <c r="J17" i="16" a="1"/>
  <c r="J17" i="16" s="1"/>
  <c r="A17" i="16"/>
  <c r="F17" i="15" a="1"/>
  <c r="F17" i="15" s="1"/>
  <c r="E17" i="15" a="1"/>
  <c r="E17" i="15" s="1"/>
  <c r="I17" i="15" a="1"/>
  <c r="I17" i="15" s="1"/>
  <c r="D17" i="15" a="1"/>
  <c r="D17" i="15" s="1"/>
  <c r="J17" i="15" a="1"/>
  <c r="J17" i="15" s="1"/>
  <c r="C17" i="15" a="1"/>
  <c r="C17" i="15" s="1"/>
  <c r="H17" i="15" a="1"/>
  <c r="H17" i="15" s="1"/>
  <c r="G17" i="15" a="1"/>
  <c r="G17" i="15" s="1"/>
  <c r="E17" i="14" a="1"/>
  <c r="E17" i="14" s="1"/>
  <c r="J17" i="14" a="1"/>
  <c r="J17" i="14" s="1"/>
  <c r="D17" i="14" a="1"/>
  <c r="D17" i="14" s="1"/>
  <c r="C17" i="14" a="1"/>
  <c r="C17" i="14" s="1"/>
  <c r="G17" i="14" a="1"/>
  <c r="G17" i="14" s="1"/>
  <c r="I17" i="14" a="1"/>
  <c r="I17" i="14" s="1"/>
  <c r="H17" i="14" a="1"/>
  <c r="H17" i="14" s="1"/>
  <c r="F17" i="14" a="1"/>
  <c r="F17" i="14" s="1"/>
  <c r="G18" i="13" a="1"/>
  <c r="G18" i="13" s="1"/>
  <c r="H18" i="13" a="1"/>
  <c r="H18" i="13" s="1"/>
  <c r="F18" i="13" a="1"/>
  <c r="F18" i="13" s="1"/>
  <c r="E18" i="13" a="1"/>
  <c r="E18" i="13" s="1"/>
  <c r="D18" i="13" a="1"/>
  <c r="D18" i="13" s="1"/>
  <c r="J18" i="13" a="1"/>
  <c r="J18" i="13" s="1"/>
  <c r="C18" i="13" a="1"/>
  <c r="C18" i="13" s="1"/>
  <c r="I18" i="13" a="1"/>
  <c r="I18" i="13" s="1"/>
  <c r="F18" i="12" a="1"/>
  <c r="F18" i="12" s="1"/>
  <c r="E18" i="12" a="1"/>
  <c r="E18" i="12" s="1"/>
  <c r="D18" i="12" a="1"/>
  <c r="D18" i="12" s="1"/>
  <c r="J18" i="12" a="1"/>
  <c r="J18" i="12" s="1"/>
  <c r="C18" i="12" a="1"/>
  <c r="C18" i="12" s="1"/>
  <c r="I18" i="12" a="1"/>
  <c r="I18" i="12" s="1"/>
  <c r="H18" i="12" a="1"/>
  <c r="H18" i="12" s="1"/>
  <c r="G18" i="12" a="1"/>
  <c r="G18" i="12" s="1"/>
  <c r="G10" i="4" a="1"/>
  <c r="G10" i="4" s="1"/>
  <c r="B11" i="4"/>
  <c r="A11" i="4" s="1"/>
  <c r="F10" i="4" a="1"/>
  <c r="F10" i="4" s="1"/>
  <c r="E10" i="4" a="1"/>
  <c r="E10" i="4" s="1"/>
  <c r="H10" i="4" a="1"/>
  <c r="H10" i="4" s="1"/>
  <c r="D10" i="4" a="1"/>
  <c r="D10" i="4" s="1"/>
  <c r="C10" i="4" a="1"/>
  <c r="C10" i="4" s="1"/>
  <c r="J10" i="4" a="1"/>
  <c r="J10" i="4" s="1"/>
  <c r="I10" i="4" a="1"/>
  <c r="I10" i="4" s="1"/>
  <c r="B18" i="16"/>
  <c r="B18" i="15"/>
  <c r="A18" i="15" s="1"/>
  <c r="B18" i="14"/>
  <c r="A18" i="14" s="1"/>
  <c r="B19" i="13"/>
  <c r="A19" i="13" s="1"/>
  <c r="B19" i="12"/>
  <c r="A19" i="12" s="1"/>
  <c r="C18" i="16" l="1" a="1"/>
  <c r="C18" i="16" s="1"/>
  <c r="D18" i="16" a="1"/>
  <c r="D18" i="16" s="1"/>
  <c r="E18" i="16" a="1"/>
  <c r="E18" i="16" s="1"/>
  <c r="F18" i="16" a="1"/>
  <c r="F18" i="16" s="1"/>
  <c r="G18" i="16" a="1"/>
  <c r="G18" i="16" s="1"/>
  <c r="H18" i="16" a="1"/>
  <c r="H18" i="16" s="1"/>
  <c r="I18" i="16" a="1"/>
  <c r="I18" i="16" s="1"/>
  <c r="J18" i="16" a="1"/>
  <c r="J18" i="16" s="1"/>
  <c r="A18" i="16"/>
  <c r="D18" i="15" a="1"/>
  <c r="D18" i="15" s="1"/>
  <c r="G18" i="15" a="1"/>
  <c r="G18" i="15" s="1"/>
  <c r="J18" i="15" a="1"/>
  <c r="J18" i="15" s="1"/>
  <c r="C18" i="15" a="1"/>
  <c r="C18" i="15" s="1"/>
  <c r="I18" i="15" a="1"/>
  <c r="I18" i="15" s="1"/>
  <c r="H18" i="15" a="1"/>
  <c r="H18" i="15" s="1"/>
  <c r="E18" i="15" a="1"/>
  <c r="E18" i="15" s="1"/>
  <c r="F18" i="15" a="1"/>
  <c r="F18" i="15" s="1"/>
  <c r="J18" i="14" a="1"/>
  <c r="J18" i="14" s="1"/>
  <c r="C18" i="14" a="1"/>
  <c r="C18" i="14" s="1"/>
  <c r="I18" i="14" a="1"/>
  <c r="I18" i="14" s="1"/>
  <c r="H18" i="14" a="1"/>
  <c r="H18" i="14" s="1"/>
  <c r="G18" i="14" a="1"/>
  <c r="G18" i="14" s="1"/>
  <c r="F18" i="14" a="1"/>
  <c r="F18" i="14" s="1"/>
  <c r="E18" i="14" a="1"/>
  <c r="E18" i="14" s="1"/>
  <c r="D18" i="14" a="1"/>
  <c r="D18" i="14" s="1"/>
  <c r="F19" i="13" a="1"/>
  <c r="F19" i="13" s="1"/>
  <c r="E19" i="13" a="1"/>
  <c r="E19" i="13" s="1"/>
  <c r="D19" i="13" a="1"/>
  <c r="D19" i="13" s="1"/>
  <c r="J19" i="13" a="1"/>
  <c r="J19" i="13" s="1"/>
  <c r="C19" i="13" a="1"/>
  <c r="C19" i="13" s="1"/>
  <c r="I19" i="13" a="1"/>
  <c r="I19" i="13" s="1"/>
  <c r="H19" i="13" a="1"/>
  <c r="H19" i="13" s="1"/>
  <c r="G19" i="13" a="1"/>
  <c r="G19" i="13" s="1"/>
  <c r="D19" i="12" a="1"/>
  <c r="D19" i="12" s="1"/>
  <c r="J19" i="12" a="1"/>
  <c r="J19" i="12" s="1"/>
  <c r="C19" i="12" a="1"/>
  <c r="C19" i="12" s="1"/>
  <c r="I19" i="12" a="1"/>
  <c r="I19" i="12" s="1"/>
  <c r="H19" i="12" a="1"/>
  <c r="H19" i="12" s="1"/>
  <c r="E19" i="12" a="1"/>
  <c r="E19" i="12" s="1"/>
  <c r="G19" i="12" a="1"/>
  <c r="G19" i="12" s="1"/>
  <c r="F19" i="12" a="1"/>
  <c r="F19" i="12" s="1"/>
  <c r="G11" i="4" a="1"/>
  <c r="G11" i="4" s="1"/>
  <c r="F11" i="4" a="1"/>
  <c r="F11" i="4" s="1"/>
  <c r="H11" i="4" a="1"/>
  <c r="H11" i="4" s="1"/>
  <c r="E11" i="4" a="1"/>
  <c r="E11" i="4" s="1"/>
  <c r="D11" i="4" a="1"/>
  <c r="D11" i="4" s="1"/>
  <c r="C11" i="4" a="1"/>
  <c r="C11" i="4" s="1"/>
  <c r="J11" i="4" a="1"/>
  <c r="J11" i="4" s="1"/>
  <c r="I11" i="4" a="1"/>
  <c r="I11" i="4" s="1"/>
  <c r="B12" i="4"/>
  <c r="A12" i="4" s="1"/>
  <c r="B19" i="16"/>
  <c r="B19" i="15"/>
  <c r="A19" i="15" s="1"/>
  <c r="B19" i="14"/>
  <c r="A19" i="14" s="1"/>
  <c r="B20" i="13"/>
  <c r="A20" i="13" s="1"/>
  <c r="B20" i="12"/>
  <c r="A20" i="12" s="1"/>
  <c r="C19" i="16" l="1" a="1"/>
  <c r="C19" i="16" s="1"/>
  <c r="D19" i="16" a="1"/>
  <c r="D19" i="16" s="1"/>
  <c r="E19" i="16" a="1"/>
  <c r="E19" i="16" s="1"/>
  <c r="F19" i="16" a="1"/>
  <c r="F19" i="16" s="1"/>
  <c r="G19" i="16" a="1"/>
  <c r="G19" i="16" s="1"/>
  <c r="H19" i="16" a="1"/>
  <c r="H19" i="16" s="1"/>
  <c r="I19" i="16" a="1"/>
  <c r="I19" i="16" s="1"/>
  <c r="J19" i="16" a="1"/>
  <c r="J19" i="16" s="1"/>
  <c r="A19" i="16"/>
  <c r="I19" i="15" a="1"/>
  <c r="I19" i="15" s="1"/>
  <c r="H19" i="15" a="1"/>
  <c r="H19" i="15" s="1"/>
  <c r="G19" i="15" a="1"/>
  <c r="G19" i="15" s="1"/>
  <c r="F19" i="15" a="1"/>
  <c r="F19" i="15" s="1"/>
  <c r="C19" i="15" a="1"/>
  <c r="C19" i="15" s="1"/>
  <c r="E19" i="15" a="1"/>
  <c r="E19" i="15" s="1"/>
  <c r="D19" i="15" a="1"/>
  <c r="D19" i="15" s="1"/>
  <c r="J19" i="15" a="1"/>
  <c r="J19" i="15" s="1"/>
  <c r="H19" i="14" a="1"/>
  <c r="H19" i="14" s="1"/>
  <c r="G19" i="14" a="1"/>
  <c r="G19" i="14" s="1"/>
  <c r="D19" i="14" a="1"/>
  <c r="D19" i="14" s="1"/>
  <c r="F19" i="14" a="1"/>
  <c r="F19" i="14" s="1"/>
  <c r="E19" i="14" a="1"/>
  <c r="E19" i="14" s="1"/>
  <c r="J19" i="14" a="1"/>
  <c r="J19" i="14" s="1"/>
  <c r="C19" i="14" a="1"/>
  <c r="C19" i="14" s="1"/>
  <c r="I19" i="14" a="1"/>
  <c r="I19" i="14" s="1"/>
  <c r="D20" i="13" a="1"/>
  <c r="D20" i="13" s="1"/>
  <c r="J20" i="13" a="1"/>
  <c r="J20" i="13" s="1"/>
  <c r="C20" i="13" a="1"/>
  <c r="C20" i="13" s="1"/>
  <c r="I20" i="13" a="1"/>
  <c r="I20" i="13" s="1"/>
  <c r="E20" i="13" a="1"/>
  <c r="E20" i="13" s="1"/>
  <c r="H20" i="13" a="1"/>
  <c r="H20" i="13" s="1"/>
  <c r="G20" i="13" a="1"/>
  <c r="G20" i="13" s="1"/>
  <c r="F20" i="13" a="1"/>
  <c r="F20" i="13" s="1"/>
  <c r="I20" i="12" a="1"/>
  <c r="I20" i="12" s="1"/>
  <c r="H20" i="12" a="1"/>
  <c r="H20" i="12" s="1"/>
  <c r="G20" i="12" a="1"/>
  <c r="G20" i="12" s="1"/>
  <c r="F20" i="12" a="1"/>
  <c r="F20" i="12" s="1"/>
  <c r="J20" i="12" a="1"/>
  <c r="J20" i="12" s="1"/>
  <c r="E20" i="12" a="1"/>
  <c r="E20" i="12" s="1"/>
  <c r="D20" i="12" a="1"/>
  <c r="D20" i="12" s="1"/>
  <c r="C20" i="12" a="1"/>
  <c r="C20" i="12" s="1"/>
  <c r="G12" i="4" a="1"/>
  <c r="G12" i="4" s="1"/>
  <c r="F12" i="4" a="1"/>
  <c r="F12" i="4" s="1"/>
  <c r="E12" i="4" a="1"/>
  <c r="E12" i="4" s="1"/>
  <c r="B13" i="4"/>
  <c r="A13" i="4" s="1"/>
  <c r="D12" i="4" a="1"/>
  <c r="D12" i="4" s="1"/>
  <c r="C12" i="4" a="1"/>
  <c r="C12" i="4" s="1"/>
  <c r="H12" i="4" a="1"/>
  <c r="H12" i="4" s="1"/>
  <c r="J12" i="4" a="1"/>
  <c r="J12" i="4" s="1"/>
  <c r="I12" i="4" a="1"/>
  <c r="I12" i="4" s="1"/>
  <c r="B20" i="16"/>
  <c r="B20" i="15"/>
  <c r="A20" i="15" s="1"/>
  <c r="B20" i="14"/>
  <c r="A20" i="14" s="1"/>
  <c r="B21" i="13"/>
  <c r="A21" i="13" s="1"/>
  <c r="B21" i="12"/>
  <c r="A21" i="12" s="1"/>
  <c r="C20" i="16" l="1" a="1"/>
  <c r="C20" i="16" s="1"/>
  <c r="D20" i="16" a="1"/>
  <c r="D20" i="16" s="1"/>
  <c r="E20" i="16" a="1"/>
  <c r="E20" i="16" s="1"/>
  <c r="F20" i="16" a="1"/>
  <c r="F20" i="16" s="1"/>
  <c r="G20" i="16" a="1"/>
  <c r="G20" i="16" s="1"/>
  <c r="H20" i="16" a="1"/>
  <c r="H20" i="16" s="1"/>
  <c r="I20" i="16" a="1"/>
  <c r="I20" i="16" s="1"/>
  <c r="J20" i="16" a="1"/>
  <c r="J20" i="16" s="1"/>
  <c r="A20" i="16"/>
  <c r="G20" i="15" a="1"/>
  <c r="G20" i="15" s="1"/>
  <c r="J20" i="15" a="1"/>
  <c r="J20" i="15" s="1"/>
  <c r="C20" i="15" a="1"/>
  <c r="C20" i="15" s="1"/>
  <c r="F20" i="15" a="1"/>
  <c r="F20" i="15" s="1"/>
  <c r="E20" i="15" a="1"/>
  <c r="E20" i="15" s="1"/>
  <c r="D20" i="15" a="1"/>
  <c r="D20" i="15" s="1"/>
  <c r="H20" i="15" a="1"/>
  <c r="H20" i="15" s="1"/>
  <c r="I20" i="15" a="1"/>
  <c r="I20" i="15" s="1"/>
  <c r="F20" i="14" a="1"/>
  <c r="F20" i="14" s="1"/>
  <c r="E20" i="14" a="1"/>
  <c r="E20" i="14" s="1"/>
  <c r="D20" i="14" a="1"/>
  <c r="D20" i="14" s="1"/>
  <c r="I20" i="14" a="1"/>
  <c r="I20" i="14" s="1"/>
  <c r="J20" i="14" a="1"/>
  <c r="J20" i="14" s="1"/>
  <c r="C20" i="14" a="1"/>
  <c r="C20" i="14" s="1"/>
  <c r="H20" i="14" a="1"/>
  <c r="H20" i="14" s="1"/>
  <c r="G20" i="14" a="1"/>
  <c r="G20" i="14" s="1"/>
  <c r="I21" i="13" a="1"/>
  <c r="I21" i="13" s="1"/>
  <c r="H21" i="13" a="1"/>
  <c r="H21" i="13" s="1"/>
  <c r="G21" i="13" a="1"/>
  <c r="G21" i="13" s="1"/>
  <c r="F21" i="13" a="1"/>
  <c r="F21" i="13" s="1"/>
  <c r="C21" i="13" a="1"/>
  <c r="C21" i="13" s="1"/>
  <c r="E21" i="13" a="1"/>
  <c r="E21" i="13" s="1"/>
  <c r="J21" i="13" a="1"/>
  <c r="J21" i="13" s="1"/>
  <c r="D21" i="13" a="1"/>
  <c r="D21" i="13" s="1"/>
  <c r="G21" i="12" a="1"/>
  <c r="G21" i="12" s="1"/>
  <c r="F21" i="12" a="1"/>
  <c r="F21" i="12" s="1"/>
  <c r="E21" i="12" a="1"/>
  <c r="E21" i="12" s="1"/>
  <c r="H21" i="12" a="1"/>
  <c r="H21" i="12" s="1"/>
  <c r="D21" i="12" a="1"/>
  <c r="D21" i="12" s="1"/>
  <c r="J21" i="12" a="1"/>
  <c r="J21" i="12" s="1"/>
  <c r="C21" i="12" a="1"/>
  <c r="C21" i="12" s="1"/>
  <c r="I21" i="12" a="1"/>
  <c r="I21" i="12" s="1"/>
  <c r="B14" i="4"/>
  <c r="A14" i="4" s="1"/>
  <c r="G13" i="4" a="1"/>
  <c r="G13" i="4" s="1"/>
  <c r="F13" i="4" a="1"/>
  <c r="F13" i="4" s="1"/>
  <c r="E13" i="4" a="1"/>
  <c r="E13" i="4" s="1"/>
  <c r="D13" i="4" a="1"/>
  <c r="D13" i="4" s="1"/>
  <c r="H13" i="4" a="1"/>
  <c r="H13" i="4" s="1"/>
  <c r="C13" i="4" a="1"/>
  <c r="C13" i="4" s="1"/>
  <c r="J13" i="4" a="1"/>
  <c r="J13" i="4" s="1"/>
  <c r="I13" i="4" a="1"/>
  <c r="I13" i="4" s="1"/>
  <c r="B21" i="16"/>
  <c r="B21" i="15"/>
  <c r="A21" i="15" s="1"/>
  <c r="B21" i="14"/>
  <c r="A21" i="14" s="1"/>
  <c r="B22" i="13"/>
  <c r="A22" i="13" s="1"/>
  <c r="B22" i="12"/>
  <c r="A22" i="12" s="1"/>
  <c r="C21" i="16" l="1" a="1"/>
  <c r="C21" i="16" s="1"/>
  <c r="D21" i="16" a="1"/>
  <c r="D21" i="16" s="1"/>
  <c r="E21" i="16" a="1"/>
  <c r="E21" i="16" s="1"/>
  <c r="F21" i="16" a="1"/>
  <c r="F21" i="16" s="1"/>
  <c r="G21" i="16" a="1"/>
  <c r="G21" i="16" s="1"/>
  <c r="H21" i="16" a="1"/>
  <c r="H21" i="16" s="1"/>
  <c r="I21" i="16" a="1"/>
  <c r="I21" i="16" s="1"/>
  <c r="J21" i="16" a="1"/>
  <c r="J21" i="16" s="1"/>
  <c r="A21" i="16"/>
  <c r="F21" i="15" a="1"/>
  <c r="F21" i="15" s="1"/>
  <c r="E21" i="15" a="1"/>
  <c r="E21" i="15" s="1"/>
  <c r="I21" i="15" a="1"/>
  <c r="I21" i="15" s="1"/>
  <c r="D21" i="15" a="1"/>
  <c r="D21" i="15" s="1"/>
  <c r="J21" i="15" a="1"/>
  <c r="J21" i="15" s="1"/>
  <c r="C21" i="15" a="1"/>
  <c r="C21" i="15" s="1"/>
  <c r="H21" i="15" a="1"/>
  <c r="H21" i="15" s="1"/>
  <c r="G21" i="15" a="1"/>
  <c r="G21" i="15" s="1"/>
  <c r="E21" i="14" a="1"/>
  <c r="E21" i="14" s="1"/>
  <c r="D21" i="14" a="1"/>
  <c r="D21" i="14" s="1"/>
  <c r="J21" i="14" a="1"/>
  <c r="J21" i="14" s="1"/>
  <c r="C21" i="14" a="1"/>
  <c r="C21" i="14" s="1"/>
  <c r="G21" i="14" a="1"/>
  <c r="G21" i="14" s="1"/>
  <c r="I21" i="14" a="1"/>
  <c r="I21" i="14" s="1"/>
  <c r="H21" i="14" a="1"/>
  <c r="H21" i="14" s="1"/>
  <c r="F21" i="14" a="1"/>
  <c r="F21" i="14" s="1"/>
  <c r="G22" i="13" a="1"/>
  <c r="G22" i="13" s="1"/>
  <c r="F22" i="13" a="1"/>
  <c r="F22" i="13" s="1"/>
  <c r="E22" i="13" a="1"/>
  <c r="E22" i="13" s="1"/>
  <c r="H22" i="13" a="1"/>
  <c r="H22" i="13" s="1"/>
  <c r="D22" i="13" a="1"/>
  <c r="D22" i="13" s="1"/>
  <c r="J22" i="13" a="1"/>
  <c r="J22" i="13" s="1"/>
  <c r="C22" i="13" a="1"/>
  <c r="C22" i="13" s="1"/>
  <c r="I22" i="13" a="1"/>
  <c r="I22" i="13" s="1"/>
  <c r="F22" i="12" a="1"/>
  <c r="F22" i="12" s="1"/>
  <c r="E22" i="12" a="1"/>
  <c r="E22" i="12" s="1"/>
  <c r="D22" i="12" a="1"/>
  <c r="D22" i="12" s="1"/>
  <c r="J22" i="12" a="1"/>
  <c r="J22" i="12" s="1"/>
  <c r="C22" i="12" a="1"/>
  <c r="C22" i="12" s="1"/>
  <c r="I22" i="12" a="1"/>
  <c r="I22" i="12" s="1"/>
  <c r="H22" i="12" a="1"/>
  <c r="H22" i="12" s="1"/>
  <c r="G22" i="12" a="1"/>
  <c r="G22" i="12" s="1"/>
  <c r="B15" i="4"/>
  <c r="A15" i="4" s="1"/>
  <c r="G14" i="4" a="1"/>
  <c r="G14" i="4" s="1"/>
  <c r="F14" i="4" a="1"/>
  <c r="F14" i="4" s="1"/>
  <c r="E14" i="4" a="1"/>
  <c r="E14" i="4" s="1"/>
  <c r="H14" i="4" a="1"/>
  <c r="H14" i="4" s="1"/>
  <c r="D14" i="4" a="1"/>
  <c r="D14" i="4" s="1"/>
  <c r="C14" i="4" a="1"/>
  <c r="C14" i="4" s="1"/>
  <c r="J14" i="4" a="1"/>
  <c r="J14" i="4" s="1"/>
  <c r="I14" i="4" a="1"/>
  <c r="I14" i="4" s="1"/>
  <c r="B22" i="16"/>
  <c r="B22" i="15"/>
  <c r="A22" i="15" s="1"/>
  <c r="B22" i="14"/>
  <c r="A22" i="14" s="1"/>
  <c r="B23" i="13"/>
  <c r="A23" i="13" s="1"/>
  <c r="B23" i="12"/>
  <c r="A23" i="12" s="1"/>
  <c r="C22" i="16" l="1" a="1"/>
  <c r="C22" i="16" s="1"/>
  <c r="D22" i="16" a="1"/>
  <c r="D22" i="16" s="1"/>
  <c r="E22" i="16" a="1"/>
  <c r="E22" i="16" s="1"/>
  <c r="F22" i="16" a="1"/>
  <c r="F22" i="16" s="1"/>
  <c r="G22" i="16" a="1"/>
  <c r="G22" i="16" s="1"/>
  <c r="H22" i="16" a="1"/>
  <c r="H22" i="16" s="1"/>
  <c r="I22" i="16" a="1"/>
  <c r="I22" i="16" s="1"/>
  <c r="J22" i="16" a="1"/>
  <c r="J22" i="16" s="1"/>
  <c r="A22" i="16"/>
  <c r="D22" i="15" a="1"/>
  <c r="D22" i="15" s="1"/>
  <c r="J22" i="15" a="1"/>
  <c r="J22" i="15" s="1"/>
  <c r="C22" i="15" a="1"/>
  <c r="C22" i="15" s="1"/>
  <c r="I22" i="15" a="1"/>
  <c r="I22" i="15" s="1"/>
  <c r="G22" i="15" a="1"/>
  <c r="G22" i="15" s="1"/>
  <c r="H22" i="15" a="1"/>
  <c r="H22" i="15" s="1"/>
  <c r="E22" i="15" a="1"/>
  <c r="E22" i="15" s="1"/>
  <c r="F22" i="15" a="1"/>
  <c r="F22" i="15" s="1"/>
  <c r="J22" i="14" a="1"/>
  <c r="J22" i="14" s="1"/>
  <c r="C22" i="14" a="1"/>
  <c r="C22" i="14" s="1"/>
  <c r="I22" i="14" a="1"/>
  <c r="I22" i="14" s="1"/>
  <c r="H22" i="14" a="1"/>
  <c r="H22" i="14" s="1"/>
  <c r="G22" i="14" a="1"/>
  <c r="G22" i="14" s="1"/>
  <c r="F22" i="14" a="1"/>
  <c r="F22" i="14" s="1"/>
  <c r="E22" i="14" a="1"/>
  <c r="E22" i="14" s="1"/>
  <c r="D22" i="14" a="1"/>
  <c r="D22" i="14" s="1"/>
  <c r="F23" i="13" a="1"/>
  <c r="F23" i="13" s="1"/>
  <c r="E23" i="13" a="1"/>
  <c r="E23" i="13" s="1"/>
  <c r="D23" i="13" a="1"/>
  <c r="D23" i="13" s="1"/>
  <c r="J23" i="13" a="1"/>
  <c r="J23" i="13" s="1"/>
  <c r="C23" i="13" a="1"/>
  <c r="C23" i="13" s="1"/>
  <c r="I23" i="13" a="1"/>
  <c r="I23" i="13" s="1"/>
  <c r="H23" i="13" a="1"/>
  <c r="H23" i="13" s="1"/>
  <c r="G23" i="13" a="1"/>
  <c r="G23" i="13" s="1"/>
  <c r="D23" i="12" a="1"/>
  <c r="D23" i="12" s="1"/>
  <c r="J23" i="12" a="1"/>
  <c r="J23" i="12" s="1"/>
  <c r="C23" i="12" a="1"/>
  <c r="C23" i="12" s="1"/>
  <c r="I23" i="12" a="1"/>
  <c r="I23" i="12" s="1"/>
  <c r="H23" i="12" a="1"/>
  <c r="H23" i="12" s="1"/>
  <c r="G23" i="12" a="1"/>
  <c r="G23" i="12" s="1"/>
  <c r="E23" i="12" a="1"/>
  <c r="E23" i="12" s="1"/>
  <c r="F23" i="12" a="1"/>
  <c r="F23" i="12" s="1"/>
  <c r="B16" i="4"/>
  <c r="A16" i="4" s="1"/>
  <c r="G15" i="4" a="1"/>
  <c r="G15" i="4" s="1"/>
  <c r="F15" i="4" a="1"/>
  <c r="F15" i="4" s="1"/>
  <c r="E15" i="4" a="1"/>
  <c r="E15" i="4" s="1"/>
  <c r="D15" i="4" a="1"/>
  <c r="D15" i="4" s="1"/>
  <c r="H15" i="4" a="1"/>
  <c r="H15" i="4" s="1"/>
  <c r="C15" i="4" a="1"/>
  <c r="C15" i="4" s="1"/>
  <c r="J15" i="4" a="1"/>
  <c r="J15" i="4" s="1"/>
  <c r="I15" i="4" a="1"/>
  <c r="I15" i="4" s="1"/>
  <c r="B23" i="16"/>
  <c r="B23" i="15"/>
  <c r="A23" i="15" s="1"/>
  <c r="B23" i="14"/>
  <c r="A23" i="14" s="1"/>
  <c r="B24" i="13"/>
  <c r="A24" i="13" s="1"/>
  <c r="B24" i="12"/>
  <c r="A24" i="12" s="1"/>
  <c r="C23" i="16" l="1" a="1"/>
  <c r="C23" i="16" s="1"/>
  <c r="D23" i="16" a="1"/>
  <c r="D23" i="16" s="1"/>
  <c r="E23" i="16" a="1"/>
  <c r="E23" i="16" s="1"/>
  <c r="F23" i="16" a="1"/>
  <c r="F23" i="16" s="1"/>
  <c r="G23" i="16" a="1"/>
  <c r="G23" i="16" s="1"/>
  <c r="H23" i="16" a="1"/>
  <c r="H23" i="16" s="1"/>
  <c r="I23" i="16" a="1"/>
  <c r="I23" i="16" s="1"/>
  <c r="J23" i="16" a="1"/>
  <c r="J23" i="16" s="1"/>
  <c r="A23" i="16"/>
  <c r="I23" i="15" a="1"/>
  <c r="I23" i="15" s="1"/>
  <c r="H23" i="15" a="1"/>
  <c r="H23" i="15" s="1"/>
  <c r="G23" i="15" a="1"/>
  <c r="G23" i="15" s="1"/>
  <c r="J23" i="15" a="1"/>
  <c r="J23" i="15" s="1"/>
  <c r="F23" i="15" a="1"/>
  <c r="F23" i="15" s="1"/>
  <c r="E23" i="15" a="1"/>
  <c r="E23" i="15" s="1"/>
  <c r="D23" i="15" a="1"/>
  <c r="D23" i="15" s="1"/>
  <c r="C23" i="15" a="1"/>
  <c r="C23" i="15" s="1"/>
  <c r="H23" i="14" a="1"/>
  <c r="H23" i="14" s="1"/>
  <c r="D23" i="14" a="1"/>
  <c r="D23" i="14" s="1"/>
  <c r="G23" i="14" a="1"/>
  <c r="G23" i="14" s="1"/>
  <c r="F23" i="14" a="1"/>
  <c r="F23" i="14" s="1"/>
  <c r="E23" i="14" a="1"/>
  <c r="E23" i="14" s="1"/>
  <c r="J23" i="14" a="1"/>
  <c r="J23" i="14" s="1"/>
  <c r="C23" i="14" a="1"/>
  <c r="C23" i="14" s="1"/>
  <c r="I23" i="14" a="1"/>
  <c r="I23" i="14" s="1"/>
  <c r="D24" i="13" a="1"/>
  <c r="D24" i="13" s="1"/>
  <c r="J24" i="13" a="1"/>
  <c r="J24" i="13" s="1"/>
  <c r="C24" i="13" a="1"/>
  <c r="C24" i="13" s="1"/>
  <c r="I24" i="13" a="1"/>
  <c r="I24" i="13" s="1"/>
  <c r="H24" i="13" a="1"/>
  <c r="H24" i="13" s="1"/>
  <c r="G24" i="13" a="1"/>
  <c r="G24" i="13" s="1"/>
  <c r="F24" i="13" a="1"/>
  <c r="F24" i="13" s="1"/>
  <c r="E24" i="13" a="1"/>
  <c r="E24" i="13" s="1"/>
  <c r="I24" i="12" a="1"/>
  <c r="I24" i="12" s="1"/>
  <c r="H24" i="12" a="1"/>
  <c r="H24" i="12" s="1"/>
  <c r="G24" i="12" a="1"/>
  <c r="G24" i="12" s="1"/>
  <c r="C24" i="12" a="1"/>
  <c r="C24" i="12" s="1"/>
  <c r="J24" i="12" a="1"/>
  <c r="J24" i="12" s="1"/>
  <c r="F24" i="12" a="1"/>
  <c r="F24" i="12" s="1"/>
  <c r="E24" i="12" a="1"/>
  <c r="E24" i="12" s="1"/>
  <c r="D24" i="12" a="1"/>
  <c r="D24" i="12" s="1"/>
  <c r="B17" i="4"/>
  <c r="A17" i="4" s="1"/>
  <c r="G16" i="4" a="1"/>
  <c r="G16" i="4" s="1"/>
  <c r="H16" i="4" a="1"/>
  <c r="H16" i="4" s="1"/>
  <c r="F16" i="4" a="1"/>
  <c r="F16" i="4" s="1"/>
  <c r="E16" i="4" a="1"/>
  <c r="E16" i="4" s="1"/>
  <c r="D16" i="4" a="1"/>
  <c r="D16" i="4" s="1"/>
  <c r="C16" i="4" a="1"/>
  <c r="C16" i="4" s="1"/>
  <c r="J16" i="4" a="1"/>
  <c r="J16" i="4" s="1"/>
  <c r="I16" i="4" a="1"/>
  <c r="I16" i="4" s="1"/>
  <c r="B24" i="16"/>
  <c r="B24" i="15"/>
  <c r="A24" i="15" s="1"/>
  <c r="B24" i="14"/>
  <c r="A24" i="14" s="1"/>
  <c r="B25" i="13"/>
  <c r="A25" i="13" s="1"/>
  <c r="B25" i="12"/>
  <c r="A25" i="12" s="1"/>
  <c r="C24" i="16" l="1" a="1"/>
  <c r="C24" i="16" s="1"/>
  <c r="D24" i="16" a="1"/>
  <c r="D24" i="16" s="1"/>
  <c r="E24" i="16" a="1"/>
  <c r="E24" i="16" s="1"/>
  <c r="F24" i="16" a="1"/>
  <c r="F24" i="16" s="1"/>
  <c r="G24" i="16" a="1"/>
  <c r="G24" i="16" s="1"/>
  <c r="H24" i="16" a="1"/>
  <c r="H24" i="16" s="1"/>
  <c r="I24" i="16" a="1"/>
  <c r="I24" i="16" s="1"/>
  <c r="J24" i="16" a="1"/>
  <c r="J24" i="16" s="1"/>
  <c r="A24" i="16"/>
  <c r="G24" i="15" a="1"/>
  <c r="G24" i="15" s="1"/>
  <c r="F24" i="15" a="1"/>
  <c r="F24" i="15" s="1"/>
  <c r="E24" i="15" a="1"/>
  <c r="E24" i="15" s="1"/>
  <c r="D24" i="15" a="1"/>
  <c r="D24" i="15" s="1"/>
  <c r="J24" i="15" a="1"/>
  <c r="J24" i="15" s="1"/>
  <c r="C24" i="15" a="1"/>
  <c r="C24" i="15" s="1"/>
  <c r="I24" i="15" a="1"/>
  <c r="I24" i="15" s="1"/>
  <c r="H24" i="15" a="1"/>
  <c r="H24" i="15" s="1"/>
  <c r="F24" i="14" a="1"/>
  <c r="F24" i="14" s="1"/>
  <c r="E24" i="14" a="1"/>
  <c r="E24" i="14" s="1"/>
  <c r="I24" i="14" a="1"/>
  <c r="I24" i="14" s="1"/>
  <c r="D24" i="14" a="1"/>
  <c r="D24" i="14" s="1"/>
  <c r="J24" i="14" a="1"/>
  <c r="J24" i="14" s="1"/>
  <c r="C24" i="14" a="1"/>
  <c r="C24" i="14" s="1"/>
  <c r="H24" i="14" a="1"/>
  <c r="H24" i="14" s="1"/>
  <c r="G24" i="14" a="1"/>
  <c r="G24" i="14" s="1"/>
  <c r="I25" i="13" a="1"/>
  <c r="I25" i="13" s="1"/>
  <c r="H25" i="13" a="1"/>
  <c r="H25" i="13" s="1"/>
  <c r="G25" i="13" a="1"/>
  <c r="G25" i="13" s="1"/>
  <c r="C25" i="13" a="1"/>
  <c r="C25" i="13" s="1"/>
  <c r="F25" i="13" a="1"/>
  <c r="F25" i="13" s="1"/>
  <c r="E25" i="13" a="1"/>
  <c r="E25" i="13" s="1"/>
  <c r="J25" i="13" a="1"/>
  <c r="J25" i="13" s="1"/>
  <c r="D25" i="13" a="1"/>
  <c r="D25" i="13" s="1"/>
  <c r="G25" i="12" a="1"/>
  <c r="G25" i="12" s="1"/>
  <c r="F25" i="12" a="1"/>
  <c r="F25" i="12" s="1"/>
  <c r="E25" i="12" a="1"/>
  <c r="E25" i="12" s="1"/>
  <c r="D25" i="12" a="1"/>
  <c r="D25" i="12" s="1"/>
  <c r="H25" i="12" a="1"/>
  <c r="H25" i="12" s="1"/>
  <c r="J25" i="12" a="1"/>
  <c r="J25" i="12" s="1"/>
  <c r="C25" i="12" a="1"/>
  <c r="C25" i="12" s="1"/>
  <c r="I25" i="12" a="1"/>
  <c r="I25" i="12" s="1"/>
  <c r="B18" i="4"/>
  <c r="A18" i="4" s="1"/>
  <c r="G17" i="4" a="1"/>
  <c r="G17" i="4" s="1"/>
  <c r="F17" i="4" a="1"/>
  <c r="F17" i="4" s="1"/>
  <c r="H17" i="4" a="1"/>
  <c r="H17" i="4" s="1"/>
  <c r="E17" i="4" a="1"/>
  <c r="E17" i="4" s="1"/>
  <c r="D17" i="4" a="1"/>
  <c r="D17" i="4" s="1"/>
  <c r="C17" i="4" a="1"/>
  <c r="C17" i="4" s="1"/>
  <c r="J17" i="4" a="1"/>
  <c r="J17" i="4" s="1"/>
  <c r="I17" i="4" a="1"/>
  <c r="I17" i="4" s="1"/>
  <c r="B25" i="16"/>
  <c r="B25" i="15"/>
  <c r="A25" i="15" s="1"/>
  <c r="B25" i="14"/>
  <c r="A25" i="14" s="1"/>
  <c r="B26" i="13"/>
  <c r="A26" i="13" s="1"/>
  <c r="B26" i="12"/>
  <c r="A26" i="12" s="1"/>
  <c r="C25" i="16" l="1" a="1"/>
  <c r="C25" i="16" s="1"/>
  <c r="D25" i="16" a="1"/>
  <c r="D25" i="16" s="1"/>
  <c r="E25" i="16" a="1"/>
  <c r="E25" i="16" s="1"/>
  <c r="F25" i="16" a="1"/>
  <c r="F25" i="16" s="1"/>
  <c r="G25" i="16" a="1"/>
  <c r="G25" i="16" s="1"/>
  <c r="H25" i="16" a="1"/>
  <c r="H25" i="16" s="1"/>
  <c r="I25" i="16" a="1"/>
  <c r="I25" i="16" s="1"/>
  <c r="J25" i="16" a="1"/>
  <c r="J25" i="16" s="1"/>
  <c r="A25" i="16"/>
  <c r="F25" i="15" a="1"/>
  <c r="F25" i="15" s="1"/>
  <c r="E25" i="15" a="1"/>
  <c r="E25" i="15" s="1"/>
  <c r="D25" i="15" a="1"/>
  <c r="D25" i="15" s="1"/>
  <c r="I25" i="15" a="1"/>
  <c r="I25" i="15" s="1"/>
  <c r="J25" i="15" a="1"/>
  <c r="J25" i="15" s="1"/>
  <c r="C25" i="15" a="1"/>
  <c r="C25" i="15" s="1"/>
  <c r="H25" i="15" a="1"/>
  <c r="H25" i="15" s="1"/>
  <c r="G25" i="15" a="1"/>
  <c r="G25" i="15" s="1"/>
  <c r="E25" i="14" a="1"/>
  <c r="E25" i="14" s="1"/>
  <c r="D25" i="14" a="1"/>
  <c r="D25" i="14" s="1"/>
  <c r="J25" i="14" a="1"/>
  <c r="J25" i="14" s="1"/>
  <c r="C25" i="14" a="1"/>
  <c r="C25" i="14" s="1"/>
  <c r="I25" i="14" a="1"/>
  <c r="I25" i="14" s="1"/>
  <c r="H25" i="14" a="1"/>
  <c r="H25" i="14" s="1"/>
  <c r="G25" i="14" a="1"/>
  <c r="G25" i="14" s="1"/>
  <c r="F25" i="14" a="1"/>
  <c r="F25" i="14" s="1"/>
  <c r="G26" i="13" a="1"/>
  <c r="G26" i="13" s="1"/>
  <c r="F26" i="13" a="1"/>
  <c r="F26" i="13" s="1"/>
  <c r="E26" i="13" a="1"/>
  <c r="E26" i="13" s="1"/>
  <c r="H26" i="13" a="1"/>
  <c r="H26" i="13" s="1"/>
  <c r="D26" i="13" a="1"/>
  <c r="D26" i="13" s="1"/>
  <c r="J26" i="13" a="1"/>
  <c r="J26" i="13" s="1"/>
  <c r="C26" i="13" a="1"/>
  <c r="C26" i="13" s="1"/>
  <c r="I26" i="13" a="1"/>
  <c r="I26" i="13" s="1"/>
  <c r="F26" i="12" a="1"/>
  <c r="F26" i="12" s="1"/>
  <c r="E26" i="12" a="1"/>
  <c r="E26" i="12" s="1"/>
  <c r="D26" i="12" a="1"/>
  <c r="D26" i="12" s="1"/>
  <c r="J26" i="12" a="1"/>
  <c r="J26" i="12" s="1"/>
  <c r="C26" i="12" a="1"/>
  <c r="C26" i="12" s="1"/>
  <c r="I26" i="12" a="1"/>
  <c r="I26" i="12" s="1"/>
  <c r="H26" i="12" a="1"/>
  <c r="H26" i="12" s="1"/>
  <c r="G26" i="12" a="1"/>
  <c r="G26" i="12" s="1"/>
  <c r="B19" i="4"/>
  <c r="A19" i="4" s="1"/>
  <c r="G18" i="4" a="1"/>
  <c r="G18" i="4" s="1"/>
  <c r="F18" i="4" a="1"/>
  <c r="F18" i="4" s="1"/>
  <c r="E18" i="4" a="1"/>
  <c r="E18" i="4" s="1"/>
  <c r="D18" i="4" a="1"/>
  <c r="D18" i="4" s="1"/>
  <c r="C18" i="4" a="1"/>
  <c r="C18" i="4" s="1"/>
  <c r="J18" i="4" a="1"/>
  <c r="J18" i="4" s="1"/>
  <c r="H18" i="4" a="1"/>
  <c r="H18" i="4" s="1"/>
  <c r="I18" i="4" a="1"/>
  <c r="I18" i="4" s="1"/>
  <c r="B26" i="16"/>
  <c r="B26" i="15"/>
  <c r="A26" i="15" s="1"/>
  <c r="B26" i="14"/>
  <c r="A26" i="14" s="1"/>
  <c r="B27" i="13"/>
  <c r="A27" i="13" s="1"/>
  <c r="B27" i="12"/>
  <c r="A27" i="12" s="1"/>
  <c r="C26" i="16" l="1" a="1"/>
  <c r="C26" i="16" s="1"/>
  <c r="D26" i="16" a="1"/>
  <c r="D26" i="16" s="1"/>
  <c r="E26" i="16" a="1"/>
  <c r="E26" i="16" s="1"/>
  <c r="F26" i="16" a="1"/>
  <c r="F26" i="16" s="1"/>
  <c r="G26" i="16" a="1"/>
  <c r="G26" i="16" s="1"/>
  <c r="H26" i="16" a="1"/>
  <c r="H26" i="16" s="1"/>
  <c r="I26" i="16" a="1"/>
  <c r="I26" i="16" s="1"/>
  <c r="J26" i="16" a="1"/>
  <c r="J26" i="16" s="1"/>
  <c r="A26" i="16"/>
  <c r="D26" i="15" a="1"/>
  <c r="D26" i="15" s="1"/>
  <c r="J26" i="15" a="1"/>
  <c r="J26" i="15" s="1"/>
  <c r="C26" i="15" a="1"/>
  <c r="C26" i="15" s="1"/>
  <c r="I26" i="15" a="1"/>
  <c r="I26" i="15" s="1"/>
  <c r="H26" i="15" a="1"/>
  <c r="H26" i="15" s="1"/>
  <c r="G26" i="15" a="1"/>
  <c r="G26" i="15" s="1"/>
  <c r="F26" i="15" a="1"/>
  <c r="F26" i="15" s="1"/>
  <c r="E26" i="15" a="1"/>
  <c r="E26" i="15" s="1"/>
  <c r="J26" i="14" a="1"/>
  <c r="J26" i="14" s="1"/>
  <c r="C26" i="14" a="1"/>
  <c r="C26" i="14" s="1"/>
  <c r="I26" i="14" a="1"/>
  <c r="I26" i="14" s="1"/>
  <c r="F26" i="14" a="1"/>
  <c r="F26" i="14" s="1"/>
  <c r="H26" i="14" a="1"/>
  <c r="H26" i="14" s="1"/>
  <c r="G26" i="14" a="1"/>
  <c r="G26" i="14" s="1"/>
  <c r="E26" i="14" a="1"/>
  <c r="E26" i="14" s="1"/>
  <c r="D26" i="14" a="1"/>
  <c r="D26" i="14" s="1"/>
  <c r="F27" i="13" a="1"/>
  <c r="F27" i="13" s="1"/>
  <c r="E27" i="13" a="1"/>
  <c r="E27" i="13" s="1"/>
  <c r="D27" i="13" a="1"/>
  <c r="D27" i="13" s="1"/>
  <c r="J27" i="13" a="1"/>
  <c r="J27" i="13" s="1"/>
  <c r="C27" i="13" a="1"/>
  <c r="C27" i="13" s="1"/>
  <c r="I27" i="13" a="1"/>
  <c r="I27" i="13" s="1"/>
  <c r="H27" i="13" a="1"/>
  <c r="H27" i="13" s="1"/>
  <c r="G27" i="13" a="1"/>
  <c r="G27" i="13" s="1"/>
  <c r="D27" i="12" a="1"/>
  <c r="D27" i="12" s="1"/>
  <c r="J27" i="12" a="1"/>
  <c r="J27" i="12" s="1"/>
  <c r="C27" i="12" a="1"/>
  <c r="C27" i="12" s="1"/>
  <c r="I27" i="12" a="1"/>
  <c r="I27" i="12" s="1"/>
  <c r="H27" i="12" a="1"/>
  <c r="H27" i="12" s="1"/>
  <c r="E27" i="12" a="1"/>
  <c r="E27" i="12" s="1"/>
  <c r="G27" i="12" a="1"/>
  <c r="G27" i="12" s="1"/>
  <c r="F27" i="12" a="1"/>
  <c r="F27" i="12" s="1"/>
  <c r="B20" i="4"/>
  <c r="A20" i="4" s="1"/>
  <c r="G19" i="4" a="1"/>
  <c r="G19" i="4" s="1"/>
  <c r="F19" i="4" a="1"/>
  <c r="F19" i="4" s="1"/>
  <c r="E19" i="4" a="1"/>
  <c r="E19" i="4" s="1"/>
  <c r="D19" i="4" a="1"/>
  <c r="D19" i="4" s="1"/>
  <c r="C19" i="4" a="1"/>
  <c r="C19" i="4" s="1"/>
  <c r="H19" i="4" a="1"/>
  <c r="H19" i="4" s="1"/>
  <c r="J19" i="4" a="1"/>
  <c r="J19" i="4" s="1"/>
  <c r="I19" i="4" a="1"/>
  <c r="I19" i="4" s="1"/>
  <c r="B27" i="16"/>
  <c r="B27" i="15"/>
  <c r="A27" i="15" s="1"/>
  <c r="B27" i="14"/>
  <c r="A27" i="14" s="1"/>
  <c r="B28" i="13"/>
  <c r="A28" i="13" s="1"/>
  <c r="B28" i="12"/>
  <c r="A28" i="12" s="1"/>
  <c r="C27" i="16" l="1" a="1"/>
  <c r="C27" i="16" s="1"/>
  <c r="D27" i="16" a="1"/>
  <c r="D27" i="16" s="1"/>
  <c r="E27" i="16" a="1"/>
  <c r="E27" i="16" s="1"/>
  <c r="F27" i="16" a="1"/>
  <c r="F27" i="16" s="1"/>
  <c r="G27" i="16" a="1"/>
  <c r="G27" i="16" s="1"/>
  <c r="H27" i="16" a="1"/>
  <c r="H27" i="16" s="1"/>
  <c r="I27" i="16" a="1"/>
  <c r="I27" i="16" s="1"/>
  <c r="J27" i="16" a="1"/>
  <c r="J27" i="16" s="1"/>
  <c r="A27" i="16"/>
  <c r="I27" i="15" a="1"/>
  <c r="I27" i="15" s="1"/>
  <c r="H27" i="15" a="1"/>
  <c r="H27" i="15" s="1"/>
  <c r="G27" i="15" a="1"/>
  <c r="G27" i="15" s="1"/>
  <c r="F27" i="15" a="1"/>
  <c r="F27" i="15" s="1"/>
  <c r="E27" i="15" a="1"/>
  <c r="E27" i="15" s="1"/>
  <c r="D27" i="15" a="1"/>
  <c r="D27" i="15" s="1"/>
  <c r="J27" i="15" a="1"/>
  <c r="J27" i="15" s="1"/>
  <c r="C27" i="15" a="1"/>
  <c r="C27" i="15" s="1"/>
  <c r="H27" i="14" a="1"/>
  <c r="H27" i="14" s="1"/>
  <c r="D27" i="14" a="1"/>
  <c r="D27" i="14" s="1"/>
  <c r="G27" i="14" a="1"/>
  <c r="G27" i="14" s="1"/>
  <c r="F27" i="14" a="1"/>
  <c r="F27" i="14" s="1"/>
  <c r="E27" i="14" a="1"/>
  <c r="E27" i="14" s="1"/>
  <c r="J27" i="14" a="1"/>
  <c r="J27" i="14" s="1"/>
  <c r="C27" i="14" a="1"/>
  <c r="C27" i="14" s="1"/>
  <c r="I27" i="14" a="1"/>
  <c r="I27" i="14" s="1"/>
  <c r="D28" i="13" a="1"/>
  <c r="D28" i="13" s="1"/>
  <c r="J28" i="13" a="1"/>
  <c r="J28" i="13" s="1"/>
  <c r="C28" i="13" a="1"/>
  <c r="C28" i="13" s="1"/>
  <c r="I28" i="13" a="1"/>
  <c r="I28" i="13" s="1"/>
  <c r="H28" i="13" a="1"/>
  <c r="H28" i="13" s="1"/>
  <c r="G28" i="13" a="1"/>
  <c r="G28" i="13" s="1"/>
  <c r="E28" i="13" a="1"/>
  <c r="E28" i="13" s="1"/>
  <c r="F28" i="13" a="1"/>
  <c r="F28" i="13" s="1"/>
  <c r="I28" i="12" a="1"/>
  <c r="I28" i="12" s="1"/>
  <c r="J28" i="12" a="1"/>
  <c r="J28" i="12" s="1"/>
  <c r="H28" i="12" a="1"/>
  <c r="H28" i="12" s="1"/>
  <c r="C28" i="12" a="1"/>
  <c r="C28" i="12" s="1"/>
  <c r="G28" i="12" a="1"/>
  <c r="G28" i="12" s="1"/>
  <c r="F28" i="12" a="1"/>
  <c r="F28" i="12" s="1"/>
  <c r="E28" i="12" a="1"/>
  <c r="E28" i="12" s="1"/>
  <c r="D28" i="12" a="1"/>
  <c r="D28" i="12" s="1"/>
  <c r="B21" i="4"/>
  <c r="A21" i="4" s="1"/>
  <c r="G20" i="4" a="1"/>
  <c r="G20" i="4" s="1"/>
  <c r="F20" i="4" a="1"/>
  <c r="F20" i="4" s="1"/>
  <c r="E20" i="4" a="1"/>
  <c r="E20" i="4" s="1"/>
  <c r="H20" i="4" a="1"/>
  <c r="H20" i="4" s="1"/>
  <c r="D20" i="4" a="1"/>
  <c r="D20" i="4" s="1"/>
  <c r="C20" i="4" a="1"/>
  <c r="C20" i="4" s="1"/>
  <c r="J20" i="4" a="1"/>
  <c r="J20" i="4" s="1"/>
  <c r="I20" i="4" a="1"/>
  <c r="I20" i="4" s="1"/>
  <c r="B28" i="16"/>
  <c r="B28" i="15"/>
  <c r="A28" i="15" s="1"/>
  <c r="B28" i="14"/>
  <c r="A28" i="14" s="1"/>
  <c r="B29" i="13"/>
  <c r="A29" i="13" s="1"/>
  <c r="B29" i="12"/>
  <c r="A29" i="12" s="1"/>
  <c r="C28" i="16" l="1" a="1"/>
  <c r="C28" i="16" s="1"/>
  <c r="D28" i="16" a="1"/>
  <c r="D28" i="16" s="1"/>
  <c r="E28" i="16" a="1"/>
  <c r="E28" i="16" s="1"/>
  <c r="F28" i="16" a="1"/>
  <c r="F28" i="16" s="1"/>
  <c r="G28" i="16" a="1"/>
  <c r="G28" i="16" s="1"/>
  <c r="H28" i="16" a="1"/>
  <c r="H28" i="16" s="1"/>
  <c r="I28" i="16" a="1"/>
  <c r="I28" i="16" s="1"/>
  <c r="J28" i="16" a="1"/>
  <c r="J28" i="16" s="1"/>
  <c r="A28" i="16"/>
  <c r="G28" i="15" a="1"/>
  <c r="G28" i="15" s="1"/>
  <c r="F28" i="15" a="1"/>
  <c r="F28" i="15" s="1"/>
  <c r="E28" i="15" a="1"/>
  <c r="E28" i="15" s="1"/>
  <c r="D28" i="15" a="1"/>
  <c r="D28" i="15" s="1"/>
  <c r="J28" i="15" a="1"/>
  <c r="J28" i="15" s="1"/>
  <c r="C28" i="15" a="1"/>
  <c r="C28" i="15" s="1"/>
  <c r="H28" i="15" a="1"/>
  <c r="H28" i="15" s="1"/>
  <c r="I28" i="15" a="1"/>
  <c r="I28" i="15" s="1"/>
  <c r="F28" i="14" a="1"/>
  <c r="F28" i="14" s="1"/>
  <c r="E28" i="14" a="1"/>
  <c r="E28" i="14" s="1"/>
  <c r="I28" i="14" a="1"/>
  <c r="I28" i="14" s="1"/>
  <c r="D28" i="14" a="1"/>
  <c r="D28" i="14" s="1"/>
  <c r="J28" i="14" a="1"/>
  <c r="J28" i="14" s="1"/>
  <c r="C28" i="14" a="1"/>
  <c r="C28" i="14" s="1"/>
  <c r="H28" i="14" a="1"/>
  <c r="H28" i="14" s="1"/>
  <c r="G28" i="14" a="1"/>
  <c r="G28" i="14" s="1"/>
  <c r="I29" i="13" a="1"/>
  <c r="I29" i="13" s="1"/>
  <c r="H29" i="13" a="1"/>
  <c r="H29" i="13" s="1"/>
  <c r="G29" i="13" a="1"/>
  <c r="G29" i="13" s="1"/>
  <c r="C29" i="13" a="1"/>
  <c r="C29" i="13" s="1"/>
  <c r="F29" i="13" a="1"/>
  <c r="F29" i="13" s="1"/>
  <c r="E29" i="13" a="1"/>
  <c r="E29" i="13" s="1"/>
  <c r="J29" i="13" a="1"/>
  <c r="J29" i="13" s="1"/>
  <c r="D29" i="13" a="1"/>
  <c r="D29" i="13" s="1"/>
  <c r="G29" i="12" a="1"/>
  <c r="G29" i="12" s="1"/>
  <c r="F29" i="12" a="1"/>
  <c r="F29" i="12" s="1"/>
  <c r="E29" i="12" a="1"/>
  <c r="E29" i="12" s="1"/>
  <c r="D29" i="12" a="1"/>
  <c r="D29" i="12" s="1"/>
  <c r="H29" i="12" a="1"/>
  <c r="H29" i="12" s="1"/>
  <c r="J29" i="12" a="1"/>
  <c r="J29" i="12" s="1"/>
  <c r="C29" i="12" a="1"/>
  <c r="C29" i="12" s="1"/>
  <c r="I29" i="12" a="1"/>
  <c r="I29" i="12" s="1"/>
  <c r="B22" i="4"/>
  <c r="A22" i="4" s="1"/>
  <c r="G21" i="4" a="1"/>
  <c r="G21" i="4" s="1"/>
  <c r="F21" i="4" a="1"/>
  <c r="F21" i="4" s="1"/>
  <c r="E21" i="4" a="1"/>
  <c r="E21" i="4" s="1"/>
  <c r="D21" i="4" a="1"/>
  <c r="D21" i="4" s="1"/>
  <c r="H21" i="4" a="1"/>
  <c r="H21" i="4" s="1"/>
  <c r="C21" i="4" a="1"/>
  <c r="C21" i="4" s="1"/>
  <c r="J21" i="4" a="1"/>
  <c r="J21" i="4" s="1"/>
  <c r="I21" i="4" a="1"/>
  <c r="I21" i="4" s="1"/>
  <c r="B29" i="16"/>
  <c r="B29" i="15"/>
  <c r="A29" i="15" s="1"/>
  <c r="B29" i="14"/>
  <c r="A29" i="14" s="1"/>
  <c r="B30" i="13"/>
  <c r="A30" i="13" s="1"/>
  <c r="B30" i="12"/>
  <c r="A30" i="12" s="1"/>
  <c r="C29" i="16" l="1" a="1"/>
  <c r="C29" i="16" s="1"/>
  <c r="D29" i="16" a="1"/>
  <c r="D29" i="16" s="1"/>
  <c r="E29" i="16" a="1"/>
  <c r="E29" i="16" s="1"/>
  <c r="F29" i="16" a="1"/>
  <c r="F29" i="16" s="1"/>
  <c r="G29" i="16" a="1"/>
  <c r="G29" i="16" s="1"/>
  <c r="H29" i="16" a="1"/>
  <c r="H29" i="16" s="1"/>
  <c r="I29" i="16" a="1"/>
  <c r="I29" i="16" s="1"/>
  <c r="J29" i="16" a="1"/>
  <c r="J29" i="16" s="1"/>
  <c r="A29" i="16"/>
  <c r="F29" i="15" a="1"/>
  <c r="F29" i="15" s="1"/>
  <c r="E29" i="15" a="1"/>
  <c r="E29" i="15" s="1"/>
  <c r="I29" i="15" a="1"/>
  <c r="I29" i="15" s="1"/>
  <c r="D29" i="15" a="1"/>
  <c r="D29" i="15" s="1"/>
  <c r="J29" i="15" a="1"/>
  <c r="J29" i="15" s="1"/>
  <c r="C29" i="15" a="1"/>
  <c r="C29" i="15" s="1"/>
  <c r="H29" i="15" a="1"/>
  <c r="H29" i="15" s="1"/>
  <c r="G29" i="15" a="1"/>
  <c r="G29" i="15" s="1"/>
  <c r="E29" i="14" a="1"/>
  <c r="E29" i="14" s="1"/>
  <c r="G29" i="14" a="1"/>
  <c r="G29" i="14" s="1"/>
  <c r="D29" i="14" a="1"/>
  <c r="D29" i="14" s="1"/>
  <c r="J29" i="14" a="1"/>
  <c r="J29" i="14" s="1"/>
  <c r="C29" i="14" a="1"/>
  <c r="C29" i="14" s="1"/>
  <c r="I29" i="14" a="1"/>
  <c r="I29" i="14" s="1"/>
  <c r="H29" i="14" a="1"/>
  <c r="H29" i="14" s="1"/>
  <c r="F29" i="14" a="1"/>
  <c r="F29" i="14" s="1"/>
  <c r="G30" i="13" a="1"/>
  <c r="G30" i="13" s="1"/>
  <c r="F30" i="13" a="1"/>
  <c r="F30" i="13" s="1"/>
  <c r="E30" i="13" a="1"/>
  <c r="E30" i="13" s="1"/>
  <c r="H30" i="13" a="1"/>
  <c r="H30" i="13" s="1"/>
  <c r="D30" i="13" a="1"/>
  <c r="D30" i="13" s="1"/>
  <c r="J30" i="13" a="1"/>
  <c r="J30" i="13" s="1"/>
  <c r="C30" i="13" a="1"/>
  <c r="C30" i="13" s="1"/>
  <c r="I30" i="13" a="1"/>
  <c r="I30" i="13" s="1"/>
  <c r="F30" i="12" a="1"/>
  <c r="F30" i="12" s="1"/>
  <c r="E30" i="12" a="1"/>
  <c r="E30" i="12" s="1"/>
  <c r="D30" i="12" a="1"/>
  <c r="D30" i="12" s="1"/>
  <c r="J30" i="12" a="1"/>
  <c r="J30" i="12" s="1"/>
  <c r="C30" i="12" a="1"/>
  <c r="C30" i="12" s="1"/>
  <c r="I30" i="12" a="1"/>
  <c r="I30" i="12" s="1"/>
  <c r="H30" i="12" a="1"/>
  <c r="H30" i="12" s="1"/>
  <c r="G30" i="12" a="1"/>
  <c r="G30" i="12" s="1"/>
  <c r="B23" i="4"/>
  <c r="A23" i="4" s="1"/>
  <c r="G22" i="4" a="1"/>
  <c r="G22" i="4" s="1"/>
  <c r="H22" i="4" a="1"/>
  <c r="H22" i="4" s="1"/>
  <c r="F22" i="4" a="1"/>
  <c r="F22" i="4" s="1"/>
  <c r="E22" i="4" a="1"/>
  <c r="E22" i="4" s="1"/>
  <c r="D22" i="4" a="1"/>
  <c r="D22" i="4" s="1"/>
  <c r="C22" i="4" a="1"/>
  <c r="C22" i="4" s="1"/>
  <c r="J22" i="4" a="1"/>
  <c r="J22" i="4" s="1"/>
  <c r="I22" i="4" a="1"/>
  <c r="I22" i="4" s="1"/>
  <c r="B30" i="16"/>
  <c r="B30" i="15"/>
  <c r="A30" i="15" s="1"/>
  <c r="B30" i="14"/>
  <c r="A30" i="14" s="1"/>
  <c r="B31" i="13"/>
  <c r="A31" i="13" s="1"/>
  <c r="B31" i="12"/>
  <c r="A31" i="12" s="1"/>
  <c r="C30" i="16" l="1" a="1"/>
  <c r="C30" i="16" s="1"/>
  <c r="D30" i="16" a="1"/>
  <c r="D30" i="16" s="1"/>
  <c r="E30" i="16" a="1"/>
  <c r="E30" i="16" s="1"/>
  <c r="F30" i="16" a="1"/>
  <c r="F30" i="16" s="1"/>
  <c r="G30" i="16" a="1"/>
  <c r="G30" i="16" s="1"/>
  <c r="H30" i="16" a="1"/>
  <c r="H30" i="16" s="1"/>
  <c r="I30" i="16" a="1"/>
  <c r="I30" i="16" s="1"/>
  <c r="J30" i="16" a="1"/>
  <c r="J30" i="16" s="1"/>
  <c r="A30" i="16"/>
  <c r="D30" i="15" a="1"/>
  <c r="D30" i="15" s="1"/>
  <c r="J30" i="15" a="1"/>
  <c r="J30" i="15" s="1"/>
  <c r="C30" i="15" a="1"/>
  <c r="C30" i="15" s="1"/>
  <c r="I30" i="15" a="1"/>
  <c r="I30" i="15" s="1"/>
  <c r="G30" i="15" a="1"/>
  <c r="G30" i="15" s="1"/>
  <c r="H30" i="15" a="1"/>
  <c r="H30" i="15" s="1"/>
  <c r="E30" i="15" a="1"/>
  <c r="E30" i="15" s="1"/>
  <c r="F30" i="15" a="1"/>
  <c r="F30" i="15" s="1"/>
  <c r="J30" i="14" a="1"/>
  <c r="J30" i="14" s="1"/>
  <c r="C30" i="14" a="1"/>
  <c r="C30" i="14" s="1"/>
  <c r="I30" i="14" a="1"/>
  <c r="I30" i="14" s="1"/>
  <c r="H30" i="14" a="1"/>
  <c r="H30" i="14" s="1"/>
  <c r="G30" i="14" a="1"/>
  <c r="G30" i="14" s="1"/>
  <c r="F30" i="14" a="1"/>
  <c r="F30" i="14" s="1"/>
  <c r="E30" i="14" a="1"/>
  <c r="E30" i="14" s="1"/>
  <c r="D30" i="14" a="1"/>
  <c r="D30" i="14" s="1"/>
  <c r="F31" i="13" a="1"/>
  <c r="F31" i="13" s="1"/>
  <c r="E31" i="13" a="1"/>
  <c r="E31" i="13" s="1"/>
  <c r="D31" i="13" a="1"/>
  <c r="D31" i="13" s="1"/>
  <c r="J31" i="13" a="1"/>
  <c r="J31" i="13" s="1"/>
  <c r="C31" i="13" a="1"/>
  <c r="C31" i="13" s="1"/>
  <c r="I31" i="13" a="1"/>
  <c r="I31" i="13" s="1"/>
  <c r="H31" i="13" a="1"/>
  <c r="H31" i="13" s="1"/>
  <c r="G31" i="13" a="1"/>
  <c r="G31" i="13" s="1"/>
  <c r="D31" i="12" a="1"/>
  <c r="D31" i="12" s="1"/>
  <c r="J31" i="12" a="1"/>
  <c r="J31" i="12" s="1"/>
  <c r="C31" i="12" a="1"/>
  <c r="C31" i="12" s="1"/>
  <c r="I31" i="12" a="1"/>
  <c r="I31" i="12" s="1"/>
  <c r="H31" i="12" a="1"/>
  <c r="H31" i="12" s="1"/>
  <c r="G31" i="12" a="1"/>
  <c r="G31" i="12" s="1"/>
  <c r="F31" i="12" a="1"/>
  <c r="F31" i="12" s="1"/>
  <c r="E31" i="12" a="1"/>
  <c r="E31" i="12" s="1"/>
  <c r="B24" i="4"/>
  <c r="A24" i="4" s="1"/>
  <c r="G23" i="4" a="1"/>
  <c r="G23" i="4" s="1"/>
  <c r="F23" i="4" a="1"/>
  <c r="F23" i="4" s="1"/>
  <c r="H23" i="4" a="1"/>
  <c r="H23" i="4" s="1"/>
  <c r="E23" i="4" a="1"/>
  <c r="E23" i="4" s="1"/>
  <c r="D23" i="4" a="1"/>
  <c r="D23" i="4" s="1"/>
  <c r="C23" i="4" a="1"/>
  <c r="C23" i="4" s="1"/>
  <c r="J23" i="4" a="1"/>
  <c r="J23" i="4" s="1"/>
  <c r="I23" i="4" a="1"/>
  <c r="I23" i="4" s="1"/>
  <c r="B31" i="16"/>
  <c r="B31" i="15"/>
  <c r="A31" i="15" s="1"/>
  <c r="B31" i="14"/>
  <c r="A31" i="14" s="1"/>
  <c r="B32" i="13"/>
  <c r="A32" i="13" s="1"/>
  <c r="B32" i="12"/>
  <c r="A32" i="12" s="1"/>
  <c r="C31" i="16" l="1" a="1"/>
  <c r="C31" i="16" s="1"/>
  <c r="D31" i="16" a="1"/>
  <c r="D31" i="16" s="1"/>
  <c r="E31" i="16" a="1"/>
  <c r="E31" i="16" s="1"/>
  <c r="F31" i="16" a="1"/>
  <c r="F31" i="16" s="1"/>
  <c r="J31" i="16" a="1"/>
  <c r="J31" i="16" s="1"/>
  <c r="I31" i="16" a="1"/>
  <c r="I31" i="16" s="1"/>
  <c r="H31" i="16" a="1"/>
  <c r="H31" i="16" s="1"/>
  <c r="A31" i="16"/>
  <c r="G31" i="16" a="1"/>
  <c r="G31" i="16" s="1"/>
  <c r="I31" i="15" a="1"/>
  <c r="I31" i="15" s="1"/>
  <c r="H31" i="15" a="1"/>
  <c r="H31" i="15" s="1"/>
  <c r="G31" i="15" a="1"/>
  <c r="G31" i="15" s="1"/>
  <c r="F31" i="15" a="1"/>
  <c r="F31" i="15" s="1"/>
  <c r="E31" i="15" a="1"/>
  <c r="E31" i="15" s="1"/>
  <c r="D31" i="15" a="1"/>
  <c r="D31" i="15" s="1"/>
  <c r="J31" i="15" a="1"/>
  <c r="J31" i="15" s="1"/>
  <c r="C31" i="15" a="1"/>
  <c r="C31" i="15" s="1"/>
  <c r="H31" i="14" a="1"/>
  <c r="H31" i="14" s="1"/>
  <c r="G31" i="14" a="1"/>
  <c r="G31" i="14" s="1"/>
  <c r="D31" i="14" a="1"/>
  <c r="D31" i="14" s="1"/>
  <c r="F31" i="14" a="1"/>
  <c r="F31" i="14" s="1"/>
  <c r="E31" i="14" a="1"/>
  <c r="E31" i="14" s="1"/>
  <c r="J31" i="14" a="1"/>
  <c r="J31" i="14" s="1"/>
  <c r="C31" i="14" a="1"/>
  <c r="C31" i="14" s="1"/>
  <c r="I31" i="14" a="1"/>
  <c r="I31" i="14" s="1"/>
  <c r="D32" i="13" a="1"/>
  <c r="D32" i="13" s="1"/>
  <c r="J32" i="13" a="1"/>
  <c r="J32" i="13" s="1"/>
  <c r="C32" i="13" a="1"/>
  <c r="C32" i="13" s="1"/>
  <c r="I32" i="13" a="1"/>
  <c r="I32" i="13" s="1"/>
  <c r="H32" i="13" a="1"/>
  <c r="H32" i="13" s="1"/>
  <c r="G32" i="13" a="1"/>
  <c r="G32" i="13" s="1"/>
  <c r="E32" i="13" a="1"/>
  <c r="E32" i="13" s="1"/>
  <c r="F32" i="13" a="1"/>
  <c r="F32" i="13" s="1"/>
  <c r="I32" i="12" a="1"/>
  <c r="I32" i="12" s="1"/>
  <c r="H32" i="12" a="1"/>
  <c r="H32" i="12" s="1"/>
  <c r="G32" i="12" a="1"/>
  <c r="G32" i="12" s="1"/>
  <c r="J32" i="12" a="1"/>
  <c r="J32" i="12" s="1"/>
  <c r="F32" i="12" a="1"/>
  <c r="F32" i="12" s="1"/>
  <c r="C32" i="12" a="1"/>
  <c r="C32" i="12" s="1"/>
  <c r="E32" i="12" a="1"/>
  <c r="E32" i="12" s="1"/>
  <c r="D32" i="12" a="1"/>
  <c r="D32" i="12" s="1"/>
  <c r="B25" i="4"/>
  <c r="A25" i="4" s="1"/>
  <c r="G24" i="4" a="1"/>
  <c r="G24" i="4" s="1"/>
  <c r="F24" i="4" a="1"/>
  <c r="F24" i="4" s="1"/>
  <c r="E24" i="4" a="1"/>
  <c r="E24" i="4" s="1"/>
  <c r="D24" i="4" a="1"/>
  <c r="D24" i="4" s="1"/>
  <c r="C24" i="4" a="1"/>
  <c r="C24" i="4" s="1"/>
  <c r="J24" i="4" a="1"/>
  <c r="J24" i="4" s="1"/>
  <c r="I24" i="4" a="1"/>
  <c r="I24" i="4" s="1"/>
  <c r="H24" i="4" a="1"/>
  <c r="H24" i="4" s="1"/>
  <c r="B32" i="16"/>
  <c r="B32" i="15"/>
  <c r="A32" i="15" s="1"/>
  <c r="B32" i="14"/>
  <c r="A32" i="14" s="1"/>
  <c r="C32" i="16" l="1" a="1"/>
  <c r="C32" i="16" s="1"/>
  <c r="D32" i="16" a="1"/>
  <c r="D32" i="16" s="1"/>
  <c r="E32" i="16" a="1"/>
  <c r="E32" i="16" s="1"/>
  <c r="F32" i="16" a="1"/>
  <c r="F32" i="16" s="1"/>
  <c r="G32" i="16" a="1"/>
  <c r="G32" i="16" s="1"/>
  <c r="H32" i="16" a="1"/>
  <c r="H32" i="16" s="1"/>
  <c r="I32" i="16" a="1"/>
  <c r="I32" i="16" s="1"/>
  <c r="J32" i="16" a="1"/>
  <c r="J32" i="16" s="1"/>
  <c r="A32" i="16"/>
  <c r="B33" i="16"/>
  <c r="G32" i="15" a="1"/>
  <c r="G32" i="15" s="1"/>
  <c r="F32" i="15" a="1"/>
  <c r="F32" i="15" s="1"/>
  <c r="E32" i="15" a="1"/>
  <c r="E32" i="15" s="1"/>
  <c r="D32" i="15" a="1"/>
  <c r="D32" i="15" s="1"/>
  <c r="J32" i="15" a="1"/>
  <c r="J32" i="15" s="1"/>
  <c r="C32" i="15" a="1"/>
  <c r="C32" i="15" s="1"/>
  <c r="I32" i="15" a="1"/>
  <c r="I32" i="15" s="1"/>
  <c r="H32" i="15" a="1"/>
  <c r="H32" i="15" s="1"/>
  <c r="F32" i="14" a="1"/>
  <c r="F32" i="14" s="1"/>
  <c r="E32" i="14" a="1"/>
  <c r="E32" i="14" s="1"/>
  <c r="D32" i="14" a="1"/>
  <c r="D32" i="14" s="1"/>
  <c r="J32" i="14" a="1"/>
  <c r="J32" i="14" s="1"/>
  <c r="C32" i="14" a="1"/>
  <c r="C32" i="14" s="1"/>
  <c r="H32" i="14" a="1"/>
  <c r="H32" i="14" s="1"/>
  <c r="G32" i="14" a="1"/>
  <c r="G32" i="14" s="1"/>
  <c r="I32" i="14" a="1"/>
  <c r="I32" i="14" s="1"/>
  <c r="B26" i="4"/>
  <c r="A26" i="4" s="1"/>
  <c r="F25" i="4" a="1"/>
  <c r="F25" i="4" s="1"/>
  <c r="E25" i="4" a="1"/>
  <c r="E25" i="4" s="1"/>
  <c r="D25" i="4" a="1"/>
  <c r="D25" i="4" s="1"/>
  <c r="J25" i="4" a="1"/>
  <c r="J25" i="4" s="1"/>
  <c r="C25" i="4" a="1"/>
  <c r="C25" i="4" s="1"/>
  <c r="I25" i="4" a="1"/>
  <c r="I25" i="4" s="1"/>
  <c r="G25" i="4" a="1"/>
  <c r="G25" i="4" s="1"/>
  <c r="H25" i="4" a="1"/>
  <c r="H25" i="4" s="1"/>
  <c r="C33" i="16" l="1" a="1"/>
  <c r="C33" i="16" s="1"/>
  <c r="D33" i="16" a="1"/>
  <c r="D33" i="16" s="1"/>
  <c r="E33" i="16" a="1"/>
  <c r="E33" i="16" s="1"/>
  <c r="F33" i="16" a="1"/>
  <c r="F33" i="16" s="1"/>
  <c r="G33" i="16" a="1"/>
  <c r="G33" i="16" s="1"/>
  <c r="H33" i="16" a="1"/>
  <c r="H33" i="16" s="1"/>
  <c r="I33" i="16" a="1"/>
  <c r="I33" i="16" s="1"/>
  <c r="J33" i="16" a="1"/>
  <c r="J33" i="16" s="1"/>
  <c r="B34" i="16"/>
  <c r="A33" i="16"/>
  <c r="B27" i="4"/>
  <c r="A27" i="4" s="1"/>
  <c r="F26" i="4" a="1"/>
  <c r="F26" i="4" s="1"/>
  <c r="E26" i="4" a="1"/>
  <c r="E26" i="4" s="1"/>
  <c r="D26" i="4" a="1"/>
  <c r="D26" i="4" s="1"/>
  <c r="G26" i="4" a="1"/>
  <c r="G26" i="4" s="1"/>
  <c r="C26" i="4" a="1"/>
  <c r="C26" i="4" s="1"/>
  <c r="J26" i="4" a="1"/>
  <c r="J26" i="4" s="1"/>
  <c r="I26" i="4" a="1"/>
  <c r="I26" i="4" s="1"/>
  <c r="H26" i="4" a="1"/>
  <c r="H26" i="4" s="1"/>
  <c r="C34" i="16" l="1" a="1"/>
  <c r="C34" i="16" s="1"/>
  <c r="D34" i="16" a="1"/>
  <c r="D34" i="16" s="1"/>
  <c r="E34" i="16" a="1"/>
  <c r="E34" i="16" s="1"/>
  <c r="F34" i="16" a="1"/>
  <c r="F34" i="16" s="1"/>
  <c r="G34" i="16" a="1"/>
  <c r="G34" i="16" s="1"/>
  <c r="H34" i="16" a="1"/>
  <c r="H34" i="16" s="1"/>
  <c r="I34" i="16" a="1"/>
  <c r="I34" i="16" s="1"/>
  <c r="J34" i="16" a="1"/>
  <c r="J34" i="16" s="1"/>
  <c r="A34" i="16"/>
  <c r="B28" i="4"/>
  <c r="A28" i="4" s="1"/>
  <c r="F27" i="4" a="1"/>
  <c r="F27" i="4" s="1"/>
  <c r="E27" i="4" a="1"/>
  <c r="E27" i="4" s="1"/>
  <c r="D27" i="4" a="1"/>
  <c r="D27" i="4" s="1"/>
  <c r="C27" i="4" a="1"/>
  <c r="C27" i="4" s="1"/>
  <c r="G27" i="4" a="1"/>
  <c r="G27" i="4" s="1"/>
  <c r="J27" i="4" a="1"/>
  <c r="J27" i="4" s="1"/>
  <c r="I27" i="4" a="1"/>
  <c r="I27" i="4" s="1"/>
  <c r="H27" i="4" a="1"/>
  <c r="H27" i="4" s="1"/>
  <c r="B29" i="4" l="1"/>
  <c r="A29" i="4" s="1"/>
  <c r="F28" i="4" a="1"/>
  <c r="F28" i="4" s="1"/>
  <c r="E28" i="4" a="1"/>
  <c r="E28" i="4" s="1"/>
  <c r="D28" i="4" a="1"/>
  <c r="D28" i="4" s="1"/>
  <c r="C28" i="4" a="1"/>
  <c r="C28" i="4" s="1"/>
  <c r="J28" i="4" a="1"/>
  <c r="J28" i="4" s="1"/>
  <c r="G28" i="4" a="1"/>
  <c r="G28" i="4" s="1"/>
  <c r="I28" i="4" a="1"/>
  <c r="I28" i="4" s="1"/>
  <c r="H28" i="4" a="1"/>
  <c r="H28" i="4" s="1"/>
  <c r="B30" i="4" l="1"/>
  <c r="A30" i="4" s="1"/>
  <c r="F29" i="4" a="1"/>
  <c r="F29" i="4" s="1"/>
  <c r="E29" i="4" a="1"/>
  <c r="E29" i="4" s="1"/>
  <c r="G29" i="4" a="1"/>
  <c r="G29" i="4" s="1"/>
  <c r="D29" i="4" a="1"/>
  <c r="D29" i="4" s="1"/>
  <c r="C29" i="4" a="1"/>
  <c r="C29" i="4" s="1"/>
  <c r="J29" i="4" a="1"/>
  <c r="J29" i="4" s="1"/>
  <c r="I29" i="4" a="1"/>
  <c r="I29" i="4" s="1"/>
  <c r="H29" i="4" a="1"/>
  <c r="H29" i="4" s="1"/>
  <c r="F30" i="4" l="1" a="1"/>
  <c r="F30" i="4" s="1"/>
  <c r="G30" i="4" a="1"/>
  <c r="G30" i="4" s="1"/>
  <c r="B31" i="4"/>
  <c r="A31" i="4" s="1"/>
  <c r="E30" i="4" a="1"/>
  <c r="E30" i="4" s="1"/>
  <c r="D30" i="4" a="1"/>
  <c r="D30" i="4" s="1"/>
  <c r="C30" i="4" a="1"/>
  <c r="C30" i="4" s="1"/>
  <c r="J30" i="4" a="1"/>
  <c r="J30" i="4" s="1"/>
  <c r="I30" i="4" a="1"/>
  <c r="I30" i="4" s="1"/>
  <c r="H30" i="4" a="1"/>
  <c r="H30" i="4" s="1"/>
  <c r="F31" i="4" l="1" a="1"/>
  <c r="F31" i="4" s="1"/>
  <c r="E31" i="4" a="1"/>
  <c r="E31" i="4" s="1"/>
  <c r="D31" i="4" a="1"/>
  <c r="D31" i="4" s="1"/>
  <c r="C31" i="4" a="1"/>
  <c r="C31" i="4" s="1"/>
  <c r="G31" i="4" a="1"/>
  <c r="G31" i="4" s="1"/>
  <c r="J31" i="4" a="1"/>
  <c r="J31" i="4" s="1"/>
  <c r="I31" i="4" a="1"/>
  <c r="I31" i="4" s="1"/>
  <c r="H31" i="4" a="1"/>
  <c r="H31" i="4" s="1"/>
  <c r="B32" i="4"/>
  <c r="A32" i="4" s="1"/>
  <c r="F32" i="4" l="1" a="1"/>
  <c r="F32" i="4" s="1"/>
  <c r="E32" i="4" a="1"/>
  <c r="E32" i="4" s="1"/>
  <c r="D32" i="4" a="1"/>
  <c r="D32" i="4" s="1"/>
  <c r="G32" i="4" a="1"/>
  <c r="G32" i="4" s="1"/>
  <c r="C32" i="4" a="1"/>
  <c r="C32" i="4" s="1"/>
  <c r="J32" i="4" a="1"/>
  <c r="J32" i="4" s="1"/>
  <c r="I32" i="4" a="1"/>
  <c r="I32" i="4" s="1"/>
  <c r="H32" i="4" a="1"/>
  <c r="H3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tc={47526777-E922-41BB-B765-42CA9547FDD7}</author>
  </authors>
  <commentList>
    <comment ref="EX14" authorId="0" shapeId="0" xr:uid="{47526777-E922-41BB-B765-42CA9547FDD7}">
      <text>
        <t>[Threaded comment]
Your version of Excel allows you to read this threaded comment; however, any edits to it will get removed if the file is opened in a newer version of Excel. Learn more: https://go.microsoft.com/fwlink/?linkid=870924
Comment:
    hindamisaruandes oli 3</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<sst xmlns="http://schemas.openxmlformats.org/spreadsheetml/2006/main" count="4087" uniqueCount="799">
  <si>
    <t>2014-2020.15.03.21-0421</t>
  </si>
  <si>
    <t>0-energia Koljunuki: Eesti golfiturismi roheline värav</t>
  </si>
  <si>
    <t>OÜ Koljunuki Sadam</t>
  </si>
  <si>
    <t>2014-2020.15.03.22-0469</t>
  </si>
  <si>
    <t>Terviklik ja lisandväärtusega Luunja jõesadam</t>
  </si>
  <si>
    <t>Sihtasutus Luunja Jõesadam</t>
  </si>
  <si>
    <t>2014-2020.15.03.21-0238</t>
  </si>
  <si>
    <t>Ainulaadsed merereisid Läänemerel</t>
  </si>
  <si>
    <t>Dira Group OÜ</t>
  </si>
  <si>
    <t>2014-2020.15.03.21-0248</t>
  </si>
  <si>
    <t>Emajõe Suursoo Looduslaev "Wildexpress"</t>
  </si>
  <si>
    <t>Osaühing Maxit Group</t>
  </si>
  <si>
    <t>2014-2020.15.03.21-0293</t>
  </si>
  <si>
    <t>Kiirpaat Tallinna lahel</t>
  </si>
  <si>
    <t>Herman Events OÜ</t>
  </si>
  <si>
    <t>2014-2020.15.03.21-0300</t>
  </si>
  <si>
    <t>Estriver OÜ turismiteenuste arendusprojekt</t>
  </si>
  <si>
    <t>Estriver OÜ</t>
  </si>
  <si>
    <t>2014-2020.15.03.21-0328</t>
  </si>
  <si>
    <t>Mereturismi toodete arendamine Hiiumaal</t>
  </si>
  <si>
    <t>osaühing Tiit-Reisid</t>
  </si>
  <si>
    <t>2014-2020.15.03.21-0390</t>
  </si>
  <si>
    <t>Ajaloolise puidust kiirkaatri Gertrud restaureerimine mereturismitoodete pakkumiseks</t>
  </si>
  <si>
    <t>Eesti Ajaloolised Mootorjahid</t>
  </si>
  <si>
    <t>2014-2020.15.03.21-0420</t>
  </si>
  <si>
    <t>Turismipurjetajate liiga</t>
  </si>
  <si>
    <t>Saaremaa Merispordi Selts</t>
  </si>
  <si>
    <t>2014-2020.15.03.21-0387</t>
  </si>
  <si>
    <t>Veematkad ja elamusmajutus Eesti sisevetel</t>
  </si>
  <si>
    <t>OÜ Kavilda Arendus</t>
  </si>
  <si>
    <t>2014-2020.15.03.21-0265</t>
  </si>
  <si>
    <t>PVC halli ostmine</t>
  </si>
  <si>
    <t>Vihterpalu Tall OÜ</t>
  </si>
  <si>
    <t>2014-2020.15.03.21-0310</t>
  </si>
  <si>
    <t>Hobusega reisile - hobuloodusturismi teenus Jõgevamaal</t>
  </si>
  <si>
    <t>Paunvere Loodusturism OÜ</t>
  </si>
  <si>
    <t>2014-2020.15.03.21-0406</t>
  </si>
  <si>
    <t>Paasiku koertemõisa suurte turismigruppide teenindamise võimekuse tõstmine</t>
  </si>
  <si>
    <t>2014-2020.15.03.21-0270</t>
  </si>
  <si>
    <t>Maardu Motokompleksi arendamine eesmärgiga pakkuda uuenduslikku turismitoodet rahvusvaheliste standardite järgi loodavates tingimustes</t>
  </si>
  <si>
    <t>MTÜ Motomaania</t>
  </si>
  <si>
    <t>2014-2020.15.03.21-0320</t>
  </si>
  <si>
    <t>Lange Motokeskuse kopapark ja rong</t>
  </si>
  <si>
    <t>TARTU MOTOKROSSIKLUBI</t>
  </si>
  <si>
    <t>2014-2020.15.03.21-0393</t>
  </si>
  <si>
    <t>Elektrikardirada</t>
  </si>
  <si>
    <t>Osaühing Hobbykarting</t>
  </si>
  <si>
    <t>2014-2020.15.03.22-0460</t>
  </si>
  <si>
    <t>GO ELECTRIC</t>
  </si>
  <si>
    <t>GO ELECTRIC OÜ</t>
  </si>
  <si>
    <t>2014-2020.15.03.21-0394</t>
  </si>
  <si>
    <t>Spot of Tallinn parkuuri ja iluvõimlemisala arendamine</t>
  </si>
  <si>
    <t>Elamusspordikeskus Ühing</t>
  </si>
  <si>
    <t>2014-2020.15.03.21-0399</t>
  </si>
  <si>
    <t>Hapsal reketimängude keskus</t>
  </si>
  <si>
    <t>Nexthaus OÜ</t>
  </si>
  <si>
    <t>2014-2020.15.03.22-0461</t>
  </si>
  <si>
    <t>Nabala mõisa kroketi- ja tenniseklubi</t>
  </si>
  <si>
    <t>Andrius Osaühing</t>
  </si>
  <si>
    <t>2014-2020.15.03.22-0509</t>
  </si>
  <si>
    <t>Padeliväljakute rajamine uue turismitoote arendamiseks</t>
  </si>
  <si>
    <t>Tennisekeskus OÜ</t>
  </si>
  <si>
    <t>2014-2020.15.03.21-0408</t>
  </si>
  <si>
    <t>Tõhela Järve Puhkeküla seikluspark, mobiilne Spaa ja sportmängud</t>
  </si>
  <si>
    <t>Osaühing William</t>
  </si>
  <si>
    <t>2014-2020.15.03.21-0247</t>
  </si>
  <si>
    <t>Terviklike loodusturismi teenuste loomine</t>
  </si>
  <si>
    <t>OÜ Estonian Nature</t>
  </si>
  <si>
    <t>2014-2020.15.03.21-0253</t>
  </si>
  <si>
    <t>Personaalse elektriliste tõukeratta kombineeritud rendi teenus turistile</t>
  </si>
  <si>
    <t>Osaühing Rosemarie</t>
  </si>
  <si>
    <t>2014-2020.15.03.21-0269</t>
  </si>
  <si>
    <t>Elamus-ekskursioonid ja toidutuurid Tallinnas, Harjumaal ja Lahemaa Rahvuspargis</t>
  </si>
  <si>
    <t>Your Guide OÜ</t>
  </si>
  <si>
    <t>2014-2020.15.03.21-0271</t>
  </si>
  <si>
    <t>Eesti esimene SUP rendiautomaatide võrgustik</t>
  </si>
  <si>
    <t>Falbrock OÜ</t>
  </si>
  <si>
    <t>2014-2020.15.03.21-0279</t>
  </si>
  <si>
    <t>EMAJÕE AMAZONAS - UUS LOODUSTURISMI SIHTKOHT</t>
  </si>
  <si>
    <t>Hunting Experience OÜ</t>
  </si>
  <si>
    <t>2014-2020.15.03.21-0316</t>
  </si>
  <si>
    <t>Vanamõisa matkaraja vaatetorn</t>
  </si>
  <si>
    <t>Mittetulundusühing Vanamõisa küla</t>
  </si>
  <si>
    <t>2014-2020.15.03.21-0318</t>
  </si>
  <si>
    <t>OÜ Mereklubi</t>
  </si>
  <si>
    <t>2014-2020.15.03.21-0414</t>
  </si>
  <si>
    <t>Merelt linnuvaatlusturismi väljaarendamine Hiiumaal</t>
  </si>
  <si>
    <t>Sailing Estonia OÜ</t>
  </si>
  <si>
    <t>2014-2020.15.03.21-0416</t>
  </si>
  <si>
    <t>City Bike OÜ</t>
  </si>
  <si>
    <t>2014-2020.15.03.22-0437</t>
  </si>
  <si>
    <t>Loomafotograafia põhise loodusturismi arendus Lääne-Eestis</t>
  </si>
  <si>
    <t>2014-2020.15.03.22-0489</t>
  </si>
  <si>
    <t>Mobiilse elektriliste surfilaudade rendipunkti loomine Saaremaal</t>
  </si>
  <si>
    <t>Mittetulundusühing Saare surf</t>
  </si>
  <si>
    <t>2014-2020.15.03.22-0491</t>
  </si>
  <si>
    <t>Hingega Looduses OÜ loodusmatkade tootearendus</t>
  </si>
  <si>
    <t>Hingega Looduses OÜ</t>
  </si>
  <si>
    <t>2014-2020.15.03.22-0495</t>
  </si>
  <si>
    <t>Loodusretked elektrilistel paksurattalistel jalgratastel</t>
  </si>
  <si>
    <t>OÜ Puhka Looduses</t>
  </si>
  <si>
    <t>2014-2020.15.03.22-0504</t>
  </si>
  <si>
    <t>Jätkusuutliku loodusturismi pakettreiside arendamine - Muff Matkad</t>
  </si>
  <si>
    <t>Restartum OÜ</t>
  </si>
  <si>
    <t>2014-2020.15.03.22-0508</t>
  </si>
  <si>
    <t>Alutaguse Matkaklubi uued tooted</t>
  </si>
  <si>
    <t>ALUTAGUSE MATKAKLUBI</t>
  </si>
  <si>
    <t>2014-2020.15.03.22-0511</t>
  </si>
  <si>
    <t>Kasepark OÜ</t>
  </si>
  <si>
    <t>2014-2020.15.03.22-0512</t>
  </si>
  <si>
    <t>MITMEPÄEVASTE AERULAUAMATKADE PROJEKT</t>
  </si>
  <si>
    <t>Aerusurfiklubi Supster MTÜ</t>
  </si>
  <si>
    <t>2014-2020.15.03.21-0347</t>
  </si>
  <si>
    <t>Liigutav Loodus</t>
  </si>
  <si>
    <t>Waypoint Travels OÜ</t>
  </si>
  <si>
    <t>2014-2020.15.03.21-0239</t>
  </si>
  <si>
    <t>Strandi Lotteküla</t>
  </si>
  <si>
    <t>Aktsiaselts Strand</t>
  </si>
  <si>
    <t>2014-2020.15.03.21-0249</t>
  </si>
  <si>
    <t>Uulu Kirik Kultuuri- ja Puhkeküla tootearendus turismiteenuste arendamiseks</t>
  </si>
  <si>
    <t>VIIKSUR OÜ</t>
  </si>
  <si>
    <t>2014-2020.15.03.21-0260</t>
  </si>
  <si>
    <t>Väike samm loeb! Kolga talu arendamine säästlikku eluviisi ja loodushoidu väärtustavaks pereturismi tegevuskeskuseks</t>
  </si>
  <si>
    <t>Sihtasutus Eesti Vabaõhumuuseum</t>
  </si>
  <si>
    <t>2014-2020.15.03.21-0298</t>
  </si>
  <si>
    <t>Eesti Sõjamuuseum - kindral Laidoneri muuseum</t>
  </si>
  <si>
    <t>2014-2020.15.03.21-0311</t>
  </si>
  <si>
    <t>TRAMPOLINO laiendus - Ülemiste keskuses REDS OÜ</t>
  </si>
  <si>
    <t>Reds OÜ</t>
  </si>
  <si>
    <t>2014-2020.15.03.21-0366</t>
  </si>
  <si>
    <t>Turismisektori tootearendus - elamusteenus SkyTower</t>
  </si>
  <si>
    <t>Taevapark OÜ</t>
  </si>
  <si>
    <t>2014-2020.15.03.21-0376</t>
  </si>
  <si>
    <t>OÜ Atribor</t>
  </si>
  <si>
    <t>2014-2020.15.03.21-0383</t>
  </si>
  <si>
    <t>Laste ja noorte Elava Ajaloo klubi "Loki rebased"</t>
  </si>
  <si>
    <t>2014-2020.15.03.21-0392</t>
  </si>
  <si>
    <t>Virtuaalreaalne ajaloorännak Kose-Uuemõisa mõisas</t>
  </si>
  <si>
    <t>Kose-Uuemõisa Arendamise Selts</t>
  </si>
  <si>
    <t>2014-2020.15.03.21-0417</t>
  </si>
  <si>
    <t>Pihtla Aurupungi Maja</t>
  </si>
  <si>
    <t>OÜ Nögesevabrik</t>
  </si>
  <si>
    <t>2014-2020.15.03.21-0422</t>
  </si>
  <si>
    <t>Vanatehnika külastuskeskuse käivitamine välisturu kliendile</t>
  </si>
  <si>
    <t>2014-2020.15.03.21-0424</t>
  </si>
  <si>
    <t>Liiküla muuseum Saaremaal</t>
  </si>
  <si>
    <t>LIIKÜLA KORDON OÜ</t>
  </si>
  <si>
    <t>2014-2020.15.03.21-0426</t>
  </si>
  <si>
    <t>VR elamusõhtusöögid PROTO avastustehases</t>
  </si>
  <si>
    <t>Noblessner Park OÜ</t>
  </si>
  <si>
    <t>2014-2020.15.03.22-0458</t>
  </si>
  <si>
    <t>Kaasajastatud lasermängude teenuste pakkumine Tallinnas ja Tartus</t>
  </si>
  <si>
    <t>FKarena OÜ</t>
  </si>
  <si>
    <t>2014-2020.15.03.22-0465</t>
  </si>
  <si>
    <t>Fotografiska Tallinn arendusprojektid</t>
  </si>
  <si>
    <t>Fotograafia Tallinn OÜ</t>
  </si>
  <si>
    <t>2014-2020.15.03.22-0466</t>
  </si>
  <si>
    <t>METSAGALERII - loodus-ja kultuuriturismitoode</t>
  </si>
  <si>
    <t>INTEX CONSULT OÜ</t>
  </si>
  <si>
    <t>2014-2020.15.03.22-0472</t>
  </si>
  <si>
    <t>Lodjakoja teemapargi arendus</t>
  </si>
  <si>
    <t>mittetulundusühing EMAJÕE LODJASELTS</t>
  </si>
  <si>
    <t>2014-2020.15.03.22-0488</t>
  </si>
  <si>
    <t>Vargamäe visioon 2.0 - Tammsaare muuseum Vargamäel püsiekspo uuendamine, külastaja kasvu ja omatulubaasi suurendamine</t>
  </si>
  <si>
    <t>Sihtasutus A.H.Tammsaare Muuseum Vargamäel</t>
  </si>
  <si>
    <t>2014-2020.15.03.22-0506</t>
  </si>
  <si>
    <t>Anija mõisa püsinäituse edasiarendamine</t>
  </si>
  <si>
    <t>SIHTASUTUS ANIJA MÕISA HALDUS</t>
  </si>
  <si>
    <t>2014-2020.15.03.21-0284</t>
  </si>
  <si>
    <t>Vana-Narva uus elu</t>
  </si>
  <si>
    <t>Narva Linna Arenduse ja Ökonoomika Amet</t>
  </si>
  <si>
    <t>2014-2020.15.03.21-0237</t>
  </si>
  <si>
    <t>Kontaktivaba kellaajast sõltumatu külastusvõimaluse arendamine Jääaja Keskuses</t>
  </si>
  <si>
    <t>Sihtasutus Saadjärve</t>
  </si>
  <si>
    <t>2014-2020.15.03.21-0276</t>
  </si>
  <si>
    <t>Ajaauk „VR Tallinn 1939/44“</t>
  </si>
  <si>
    <t>2014-2020.15.03.21-0307</t>
  </si>
  <si>
    <t>Minu AHHAA elamus</t>
  </si>
  <si>
    <t>Sihtasutus Teaduskeskus Ahhaa</t>
  </si>
  <si>
    <t>2014-2020.15.03.22-0438</t>
  </si>
  <si>
    <t>SLOW TRIP: Pildi sisse minek</t>
  </si>
  <si>
    <t>Tallinna Linnamuuseum</t>
  </si>
  <si>
    <t>2014-2020.15.03.21-0272</t>
  </si>
  <si>
    <t>Raba elamuskeskus</t>
  </si>
  <si>
    <t>Hindreku Turismitalu OÜ</t>
  </si>
  <si>
    <t>2014-2020.15.03.22-0455</t>
  </si>
  <si>
    <t>Estonian Heritage Tour</t>
  </si>
  <si>
    <t>Mittetulundusühing Laitse Pargid</t>
  </si>
  <si>
    <t>2014-2020.15.03.21-0379</t>
  </si>
  <si>
    <t>Rannametsa Looduskeskus arendus</t>
  </si>
  <si>
    <t>Trobas OÜ</t>
  </si>
  <si>
    <t>2014-2020.15.03.22-0519</t>
  </si>
  <si>
    <t>Muusika Ait Järvamaal Salutaguse külas</t>
  </si>
  <si>
    <t>Mittetulundusühing Muusika Ait</t>
  </si>
  <si>
    <t>2014-2020.15.03.22-0439</t>
  </si>
  <si>
    <t>Karuskose Seiklus-koolituskeskus Soomaa südames</t>
  </si>
  <si>
    <t>Sea Kayaking Estonia OÜ</t>
  </si>
  <si>
    <t>2014-2020.15.03.21-0287</t>
  </si>
  <si>
    <t>Junsi Puhkekeskuse arendamine</t>
  </si>
  <si>
    <t>MELU Grupp OÜ</t>
  </si>
  <si>
    <t>2014-2020.15.03.22-0456</t>
  </si>
  <si>
    <t>Romantilise Rannatee Küün</t>
  </si>
  <si>
    <t>osaühing Motel Maria</t>
  </si>
  <si>
    <t>2014-2020.15.03.22-0484</t>
  </si>
  <si>
    <t>Käesalu kunstikeskuse rajamine</t>
  </si>
  <si>
    <t>Käesalu kunstikeskus OÜ</t>
  </si>
  <si>
    <t>Kaasiku puhkekompleksi tootearendus</t>
  </si>
  <si>
    <t>2014-2020.15.03.21-0250</t>
  </si>
  <si>
    <t>Tallinn Card City Guide mobiilirakendus</t>
  </si>
  <si>
    <t>Tallinna Strateegiakeskus</t>
  </si>
  <si>
    <t>2014-2020.15.03.21-0286</t>
  </si>
  <si>
    <t>Soomaa turismipiirkonna rahvusvahelise konkurentsivõime tõstmine</t>
  </si>
  <si>
    <t>Mittetulundusühing Soomaa Turism</t>
  </si>
  <si>
    <t>2014-2020.15.03.21-0303</t>
  </si>
  <si>
    <t>Saarlaste kaasamine Saaremaa kui turismisihtkoha atraktiivsuse tõstmiseks aastaringselt.</t>
  </si>
  <si>
    <t>Saarlasele külla MTÜ</t>
  </si>
  <si>
    <t>Spaaveeb</t>
  </si>
  <si>
    <t>Eesti Spaaliit</t>
  </si>
  <si>
    <t>2014-2020.15.03.21-0233</t>
  </si>
  <si>
    <t>Lumesaun - ainulaadne taastusravi- ja elamusteenus</t>
  </si>
  <si>
    <t>Aktsiaselts Taastusravikeskus Viiking</t>
  </si>
  <si>
    <t>2014-2020.15.03.21-0242</t>
  </si>
  <si>
    <t>Ruuna Loovmõis - loodusest inspireeritud</t>
  </si>
  <si>
    <t>My Route OÜ</t>
  </si>
  <si>
    <t>2014-2020.15.03.21-0244</t>
  </si>
  <si>
    <t>Ruunawere Rohespaa</t>
  </si>
  <si>
    <t>2014-2020.15.03.21-0251</t>
  </si>
  <si>
    <t>Saunapesa maailmaveerel</t>
  </si>
  <si>
    <t>Marinel OÜ</t>
  </si>
  <si>
    <t>2014-2020.15.03.21-0268</t>
  </si>
  <si>
    <t>RabaSpa - EHE EESTI ELAMUS</t>
  </si>
  <si>
    <t>Villade Haldus OÜ</t>
  </si>
  <si>
    <t>2014-2020.15.03.21-0281</t>
  </si>
  <si>
    <t>MUSTAMÄE ELAMUS SPA TEATRISAUN – EESTI SAUNAKULTUURI UUS TASE</t>
  </si>
  <si>
    <t>Mustamäe Spa OÜ</t>
  </si>
  <si>
    <t>2014-2020.15.03.21-0295</t>
  </si>
  <si>
    <t>Aura Keskuse veepargi laiendus</t>
  </si>
  <si>
    <t>OÜ Tartu Veekeskus</t>
  </si>
  <si>
    <t>2014-2020.15.03.21-0305</t>
  </si>
  <si>
    <t>Mäe-Kolga talu välispaa</t>
  </si>
  <si>
    <t>Mäe-Kolga talu OÜ</t>
  </si>
  <si>
    <t>2014-2020.15.03.21-0332</t>
  </si>
  <si>
    <t>Pädaste Mõis - Kuue Meele Pühamu ja Kuumaveeallikad</t>
  </si>
  <si>
    <t>osaühing Pädaste</t>
  </si>
  <si>
    <t>2014-2020.15.03.21-0344</t>
  </si>
  <si>
    <t>Balti riikides ainulaadse lõõgastus- ja stressimaandamiskeskuse käivitamine</t>
  </si>
  <si>
    <t>Aktsiaselts NARVA-JÕESUU SANATOORIUM</t>
  </si>
  <si>
    <t>2014-2020.15.03.21-0353</t>
  </si>
  <si>
    <t>Kohtumispaik Otepääl - Ugandi Boutique Hotel &amp; Spa</t>
  </si>
  <si>
    <t>Ugandi Majutus OÜ</t>
  </si>
  <si>
    <t>2014-2020.15.03.21-0369</t>
  </si>
  <si>
    <t>Rannarootsi teemapark</t>
  </si>
  <si>
    <t>aktsiaselts SWEDEST MOTEL GROUP</t>
  </si>
  <si>
    <t>2014-2020.15.03.21-0370</t>
  </si>
  <si>
    <t>Padise Mõisa Butiikspa</t>
  </si>
  <si>
    <t>Padise Mõis OÜ</t>
  </si>
  <si>
    <t>2014-2020.15.03.21-0381</t>
  </si>
  <si>
    <t>Sóma wellness teenuste käivitamine Hiiumaal</t>
  </si>
  <si>
    <t>Hiiu Heals OÜ</t>
  </si>
  <si>
    <t>2014-2020.15.03.21-0395</t>
  </si>
  <si>
    <t>fotografiska Tallinn arendusprojektid</t>
  </si>
  <si>
    <t>PopUp hotell OÜ</t>
  </si>
  <si>
    <t>2014-2020.15.03.21-0407</t>
  </si>
  <si>
    <t>Arensburg - alati kultuurilainel butiikhotell</t>
  </si>
  <si>
    <t>Osaühing Arensburg</t>
  </si>
  <si>
    <t>2014-2020.15.03.21-0411</t>
  </si>
  <si>
    <t>Soolakamber</t>
  </si>
  <si>
    <t>aktsiaselts Kuressaare Sanatoorium</t>
  </si>
  <si>
    <t>2014-2020.15.03.21-0423</t>
  </si>
  <si>
    <t>Biohacker Houses - mentaalse heaoluturismi keskuste võrgustik</t>
  </si>
  <si>
    <t>BioHacker Houses OÜ</t>
  </si>
  <si>
    <t>2014-2020.15.03.22-0431</t>
  </si>
  <si>
    <t>Mini Iglupark koos HOIA minispaa ja toitlustus võimalusega keset Saaremaist kadaka metsa</t>
  </si>
  <si>
    <t>HTM Karolin OÜ</t>
  </si>
  <si>
    <t>2014-2020.15.03.22-0442</t>
  </si>
  <si>
    <t>Kessu joogamaja</t>
  </si>
  <si>
    <t>Osaühing KESSUKE</t>
  </si>
  <si>
    <t>2014-2020.15.03.22-0446</t>
  </si>
  <si>
    <t>Ehtsad Saaremaised Saunad - uus atraktsioon Saaremaal</t>
  </si>
  <si>
    <t>Saare Hotelli Varade OÜ</t>
  </si>
  <si>
    <t>2014-2020.15.03.21-0425</t>
  </si>
  <si>
    <t>Meri Seaside Hotel &amp; Spa</t>
  </si>
  <si>
    <t>Aktsiaselts Johan GTJ</t>
  </si>
  <si>
    <t>2014-2020.15.03.21-0368</t>
  </si>
  <si>
    <t>„ Haanjamehe talu mõnnul/spaa ja peremajade väljaarendamine“</t>
  </si>
  <si>
    <t>Sell Invest Group OÜ</t>
  </si>
  <si>
    <t>2014-2020.15.03.22-0518</t>
  </si>
  <si>
    <t>Braavo Spa Hotelli arendamine Eestis ainulaadseks wellness keskuseks</t>
  </si>
  <si>
    <t>Reval-Spordi Teeninduse Osaühing</t>
  </si>
  <si>
    <t>2014-2020.15.03.22-0480</t>
  </si>
  <si>
    <t>Turismisektori tootearenduse toetus Viiking Forell OÜ</t>
  </si>
  <si>
    <t>Viking Forell OÜ</t>
  </si>
  <si>
    <t>2014-2020.15.03.21-0282</t>
  </si>
  <si>
    <t>Interaktiivne ajaloo- ja koolituskeskus</t>
  </si>
  <si>
    <t>OÜ Pargi kultuurikeskus</t>
  </si>
  <si>
    <t>2014-2020.15.03.21-0335</t>
  </si>
  <si>
    <t>Põltsamaa veinikeldri külastusüllatus</t>
  </si>
  <si>
    <t>Põltsamaa Vallavara OÜ</t>
  </si>
  <si>
    <t>2014-2020.15.03.21-0350</t>
  </si>
  <si>
    <t>Mamm&amp;Frukt OÜ</t>
  </si>
  <si>
    <t>2014-2020.15.03.21-0361</t>
  </si>
  <si>
    <t>Saaremaa toidu showroom</t>
  </si>
  <si>
    <t>2014-2020.15.03.22-0471</t>
  </si>
  <si>
    <t>NULLKULU PÕHIMÕTTEL TEGUTSEV PEAKOKASAAL WILLA WESSETIS</t>
  </si>
  <si>
    <t>Hotell Wesset OÜ</t>
  </si>
  <si>
    <t>2014-2020.15.03.22-0515</t>
  </si>
  <si>
    <t>Mitmekihilise toitlustusteenuse loomine Kernu mõisa</t>
  </si>
  <si>
    <t>Kärpet &amp; Kodit OÜ</t>
  </si>
  <si>
    <t>2014-2020.15.03.22-0514</t>
  </si>
  <si>
    <t>Elamusmajutus Rummu Karjääris</t>
  </si>
  <si>
    <t>Rummu Järv OÜ</t>
  </si>
  <si>
    <t>2014-2020.15.03.22-0447</t>
  </si>
  <si>
    <t>Terviseturismitoote arendamine Vango Imedemaa puhkekülas</t>
  </si>
  <si>
    <t>Vango OÜ</t>
  </si>
  <si>
    <t>2014-2020.15.03.21-0360</t>
  </si>
  <si>
    <t>Majutus kui atraktsioon - romaani „Serafima ja Bogdan” teemapargi loomine Peipsi äärde</t>
  </si>
  <si>
    <t>OÜ Mesi tare</t>
  </si>
  <si>
    <t>2014-2020.15.03.22-0496</t>
  </si>
  <si>
    <t>Majutus Vigala jõel Parvevillas</t>
  </si>
  <si>
    <t>OÜ Parvematkad</t>
  </si>
  <si>
    <t>2014-2020.15.03.21-0327</t>
  </si>
  <si>
    <t>Läänemere Interaktiivse Külastuskeskuse rajamine koos loodushotelliga Meremaa Sadamasse</t>
  </si>
  <si>
    <t>Meremaa Sadam OÜ</t>
  </si>
  <si>
    <t>2014-2020.15.03.21-0317</t>
  </si>
  <si>
    <t>RUMMU Quarry | Caravanpark</t>
  </si>
  <si>
    <t>Rummu Invest OÜ</t>
  </si>
  <si>
    <t>2014-2020.15.03.21-0306</t>
  </si>
  <si>
    <t>Alatskivi lossi pesuköögi rekonstrueerimine ,piirkonna turismisektori arenguks ja uute toodete , teenuste pakkumiseks</t>
  </si>
  <si>
    <t>Uneliiv OÜ</t>
  </si>
  <si>
    <t>2014-2020.15.03.21-0309</t>
  </si>
  <si>
    <t>Põhjaranniku kuurordielu taastamine - Villa Dombrovka</t>
  </si>
  <si>
    <t>OÜ Vabad kohvimeistrid</t>
  </si>
  <si>
    <t>2014-2020.15.03.21-0337</t>
  </si>
  <si>
    <t>Wasa Hea Une Hotell</t>
  </si>
  <si>
    <t>AS Wasa</t>
  </si>
  <si>
    <t>2014-2020.15.03.21-0280</t>
  </si>
  <si>
    <t>Sporditurismi tõmbekeskus - hotell Staadioni arendusprojekt</t>
  </si>
  <si>
    <t>osaühing Staadioni Hotell</t>
  </si>
  <si>
    <t>2014-2020.15.03.22-0475</t>
  </si>
  <si>
    <t>V Spaahotelli valgusetendus</t>
  </si>
  <si>
    <t>V SpaaHotell OÜ</t>
  </si>
  <si>
    <t>2014-2020.15.03.21-0372</t>
  </si>
  <si>
    <t>Multifinktsionaalne sündmuskeskus "Lavamere"</t>
  </si>
  <si>
    <t>aktsiaselts Sanatoorium Tervis</t>
  </si>
  <si>
    <t>2014-2020.15.03.22-0517</t>
  </si>
  <si>
    <t>Haveli Invest OÜ ärimudeli arendus uuele sihtsegmendile</t>
  </si>
  <si>
    <t>osaühing HAVELI INVEST</t>
  </si>
  <si>
    <t>2014-2020.15.03.21-0312</t>
  </si>
  <si>
    <t>Merepargi Aparthotel OÜ</t>
  </si>
  <si>
    <t>2014-2020.15.03.21-0329</t>
  </si>
  <si>
    <t>Hotell SOHO keskkonnasõbraliku ja kõrgtehnoloogiat rakendava hotelli kontseptsiooni rakendamine</t>
  </si>
  <si>
    <t>RK HOTELS OÜ</t>
  </si>
  <si>
    <t>2014-2020.15.03.21-0236</t>
  </si>
  <si>
    <t>Korjuse Moori keraamikakoja- galerii ning loodustalu majutuse väljaehitamine</t>
  </si>
  <si>
    <t>Korjuse Moor OÜ</t>
  </si>
  <si>
    <t>2014-2020.15.03.21-0241</t>
  </si>
  <si>
    <t>Vahtrasilla puhketalu</t>
  </si>
  <si>
    <t>Sildem OÜ</t>
  </si>
  <si>
    <t>2014-2020.15.03.21-0266</t>
  </si>
  <si>
    <t>Vanalinna Hotelli tootearenduse projekt</t>
  </si>
  <si>
    <t>osaühing Theodor VVH</t>
  </si>
  <si>
    <t>2014-2020.15.03.21-0297</t>
  </si>
  <si>
    <t>Karu loodus- ja loomingupargi arendamine</t>
  </si>
  <si>
    <t>Bling Productions OÜ</t>
  </si>
  <si>
    <t>Magnushof külalistemaja soojustus ja väliköögi ehitus.</t>
  </si>
  <si>
    <t>Kaisi Käsitööd OÜ</t>
  </si>
  <si>
    <t>2014-2020.15.03.21-0349</t>
  </si>
  <si>
    <t>Turismitoote mitmekesistamine ja tegevuse laiendamine läbi püsiva, aastaringse tegevuse</t>
  </si>
  <si>
    <t>MOENA OÜ</t>
  </si>
  <si>
    <t>2014-2020.15.03.21-0356</t>
  </si>
  <si>
    <t>Sargvere mõisa härrastemaja arendamine butiikhotelliks</t>
  </si>
  <si>
    <t>Sargvere Mõis OÜ</t>
  </si>
  <si>
    <t>Käru Muuseumi teenuste arendamine</t>
  </si>
  <si>
    <t>2014-2020.15.03.21-0388</t>
  </si>
  <si>
    <t>Konteinermajade tootmine lühiajalise majutusteenuse pakkumiseks Eestimaa looduskaunites kohtades</t>
  </si>
  <si>
    <t>2014-2020.15.03.21-0389</t>
  </si>
  <si>
    <t>Valma Seikluspargi Perekeskuse rajamine</t>
  </si>
  <si>
    <t>Meeskonnatreeningud OÜ</t>
  </si>
  <si>
    <t>2014-2020.15.03.21-0400</t>
  </si>
  <si>
    <t>Keskkonnasõbralike ja kõigi mugavustega väikemajade ehitamine looduskaunitesse kohtadesse Eestis majutusteenuse pakkumiseks koos tervikliku brändikuvandi loomisega</t>
  </si>
  <si>
    <t>Intoku OÜ</t>
  </si>
  <si>
    <t>2014-2020.15.03.22-0449</t>
  </si>
  <si>
    <t>Illuste mõis</t>
  </si>
  <si>
    <t>Illuste Mõis OÜ</t>
  </si>
  <si>
    <t>2014-2020.15.03.22-0451</t>
  </si>
  <si>
    <t>Gertrudenhof Heaolukuurorti loomine</t>
  </si>
  <si>
    <t>GERTRUDENHOF OÜ</t>
  </si>
  <si>
    <t>2014-2020.15.03.22-0467</t>
  </si>
  <si>
    <t>Slip OÜ</t>
  </si>
  <si>
    <t>2014-2020.15.03.22-0476</t>
  </si>
  <si>
    <t>VTA - Turismisektori tootearenduse toetus "Sauna ehitus"</t>
  </si>
  <si>
    <t>Super City OÜ</t>
  </si>
  <si>
    <t>2014-2020.15.03.22-0485</t>
  </si>
  <si>
    <t>Rändaja Puhkeküla (Muhu Rural Glamping Village)</t>
  </si>
  <si>
    <t>S - Arenduse Grupp OÜ</t>
  </si>
  <si>
    <t>2014-2020.15.03.22-0486</t>
  </si>
  <si>
    <t>Victoria hotelli laiendus</t>
  </si>
  <si>
    <t>osaühing Aurigena</t>
  </si>
  <si>
    <t>2014-2020.15.03.22-0492</t>
  </si>
  <si>
    <t>Multimedia Education OÜ</t>
  </si>
  <si>
    <t>2014-2020.15.03.21-0235</t>
  </si>
  <si>
    <t>Põnka puhkekeskuse majutusteenuse arendamine</t>
  </si>
  <si>
    <t>Osaühing Romvelli</t>
  </si>
  <si>
    <t>2014-2020.15.03.21-0373</t>
  </si>
  <si>
    <t>Multifunktsionaalne kaugtöö- ja mängukeskus Ööbikuorus</t>
  </si>
  <si>
    <t>Management OÜ</t>
  </si>
  <si>
    <t>2014-2020.15.03.22-0490</t>
  </si>
  <si>
    <t>Kontoriküla</t>
  </si>
  <si>
    <t>Loovusait OÜ</t>
  </si>
  <si>
    <t>2014-2020.15.03.22-0468</t>
  </si>
  <si>
    <t>KODAS keskuse kaugtöö- ja majutusmajade paigaldamine</t>
  </si>
  <si>
    <t>2014-2020.15.03.21-0319</t>
  </si>
  <si>
    <t>Piire ületades-Kultuurihuvilised Diginomaadid</t>
  </si>
  <si>
    <t>OÜ Kinnisvara kiirabi</t>
  </si>
  <si>
    <t>2014-2020.15.03.22-0498</t>
  </si>
  <si>
    <t>Vaatetorni külalismajade arendamine teenuste kohandamiseks uuele välisturu/ärikliendi segmendile</t>
  </si>
  <si>
    <t>KUU&amp;KUU OÜ</t>
  </si>
  <si>
    <t>2014-2020.15.03.21-0299</t>
  </si>
  <si>
    <t>Muudame 160- aastase ajalooga aidahoone uuele kliendisegmendile suunatud väärikaks hotelliks</t>
  </si>
  <si>
    <t>Osaühing Jäneda Mõis</t>
  </si>
  <si>
    <t>2014-2020.15.03.21-0351</t>
  </si>
  <si>
    <t>Loss Obinitsa sündmus- ja majutuskeskuse ning sellega seotud teenuste rajamine</t>
  </si>
  <si>
    <t>JaneDoe Music OÜ</t>
  </si>
  <si>
    <t>2014-2020.15.03.22-0459</t>
  </si>
  <si>
    <t>Mullid Ahja jõel</t>
  </si>
  <si>
    <t>OÜ Rae Majad</t>
  </si>
  <si>
    <t>2014-2020.15.03.22-0440</t>
  </si>
  <si>
    <t>Seikluslik öö Raamatus</t>
  </si>
  <si>
    <t>Osaühing Abjak</t>
  </si>
  <si>
    <t>2014-2020.15.03.21-0355</t>
  </si>
  <si>
    <t>Majutusteenuse loomine Rapla Ratsakooli ja Rapla Hobutalu juurde</t>
  </si>
  <si>
    <t>OÜ Elufilm</t>
  </si>
  <si>
    <t>2014-2020.15.03.21-0288</t>
  </si>
  <si>
    <t>Posti 1/1 Uute külaliskorterite rajamine</t>
  </si>
  <si>
    <t>Harriin OÜ</t>
  </si>
  <si>
    <t>2014-2020.15.03.21-0403</t>
  </si>
  <si>
    <t>Külaliskorterid</t>
  </si>
  <si>
    <t>Matrix Solutions OÜ</t>
  </si>
  <si>
    <t>2014-2020.15.03.22-0464</t>
  </si>
  <si>
    <t>HYPE AJALUKKU</t>
  </si>
  <si>
    <t>Villa Fannyhof OÜ</t>
  </si>
  <si>
    <t>2014-2020.15.03.21-0427</t>
  </si>
  <si>
    <t>Puhkemaja ja loodusturism Orjakus</t>
  </si>
  <si>
    <t>Mukum OÜ</t>
  </si>
  <si>
    <t>2014-2020.15.03.22-0520</t>
  </si>
  <si>
    <t>Atsi nutikas looduselamus</t>
  </si>
  <si>
    <t>Atsi puhkemaja OÜ</t>
  </si>
  <si>
    <t>2014-2020.15.03.21-0345</t>
  </si>
  <si>
    <t>Põõsaspea linnuvaatlus ja loodusturismi arendamine</t>
  </si>
  <si>
    <t>BALTIC WOOD OÜ</t>
  </si>
  <si>
    <t>2014-2020.15.03.21-0339</t>
  </si>
  <si>
    <t>OÜ Pintmann Grupp</t>
  </si>
  <si>
    <t>2014-2020.15.03.21-0396</t>
  </si>
  <si>
    <t>Pühajärve SPA &amp; Puhkekeskuse Perekeskus</t>
  </si>
  <si>
    <t>aktsiaselts Pühajärve Puhkekodu</t>
  </si>
  <si>
    <t>2014-2020.15.03.21-0401</t>
  </si>
  <si>
    <t>Peresõbralik Pesa hotell</t>
  </si>
  <si>
    <t>Osaühing Kagureis</t>
  </si>
  <si>
    <t>2014-2020.15.03.21-0296</t>
  </si>
  <si>
    <t>Oru Kids: lastesõbralikuks hotelliks muutumine</t>
  </si>
  <si>
    <t>osaühing Amer Invest</t>
  </si>
  <si>
    <t>2014-2020.15.03.21-0245</t>
  </si>
  <si>
    <t>Pöllküll Eco Experience and Stays</t>
  </si>
  <si>
    <t>Fat Emperor OÜ</t>
  </si>
  <si>
    <t>2014-2020.15.03.21-0259</t>
  </si>
  <si>
    <t>Vesiveski külalistemaja</t>
  </si>
  <si>
    <t>2014-2020.15.03.21-0277</t>
  </si>
  <si>
    <t>Meela OÜ</t>
  </si>
  <si>
    <t>2014-2020.15.03.22-0507</t>
  </si>
  <si>
    <t>ELAMUSMAJUTUS AJALOOLISES VESIVESKI VILLAS</t>
  </si>
  <si>
    <t>mittetulundusühing Altveski</t>
  </si>
  <si>
    <t>2014-2020.15.03.22-0428</t>
  </si>
  <si>
    <t>Ajaloolise Suure-Kambja vesiveski taastamine ja avamine külalistele</t>
  </si>
  <si>
    <t>SK Hospitality OÜ</t>
  </si>
  <si>
    <t>2014-2020.15.03.22-0510</t>
  </si>
  <si>
    <t>Kõveri Puhkekeskuse majutuskohtade loomiseks ja toitlustusteenusete võimaldamiseks külalistemaja püstitamine</t>
  </si>
  <si>
    <t>Osaühing Nordeko Maaviljeluse</t>
  </si>
  <si>
    <t>2014-2020.15.03.21-0354</t>
  </si>
  <si>
    <t>The Moon Dome</t>
  </si>
  <si>
    <t>Maagiamaailm OÜ</t>
  </si>
  <si>
    <t>2014-2020.15.03.21-0382</t>
  </si>
  <si>
    <t>Rukkisaare Iglupark</t>
  </si>
  <si>
    <t>Multilink OÜ</t>
  </si>
  <si>
    <t>2014-2020.15.03.21-0384</t>
  </si>
  <si>
    <t>Torni tee sauna/külalistemaja</t>
  </si>
  <si>
    <t>OÜ Võru Vara</t>
  </si>
  <si>
    <t>2014-2020.15.03.22-0430</t>
  </si>
  <si>
    <t>"Your green holiday" ökomaja majutuspakett ja "magnet and net fishing" prügipüük jõelt</t>
  </si>
  <si>
    <t>Osaühing Tõnis ja Pojad</t>
  </si>
  <si>
    <t>2014-2020.15.03.22-0435</t>
  </si>
  <si>
    <t>Muhu Tõnise talu turismitoote arendamine külastushooaja pikendamiseks</t>
  </si>
  <si>
    <t>Tõnise Majatalu OÜ</t>
  </si>
  <si>
    <t>2014-2020.15.03.21-0357</t>
  </si>
  <si>
    <t>Suislepa Puhkekeskuses digilahenduste kasutusele võtmine, ressursitõhususe ja kliendikogemuse kvaliteedi tõstmine ning tervikliku külastuselamuse arendamine</t>
  </si>
  <si>
    <t>OÜ Berris</t>
  </si>
  <si>
    <t>2014-2020.15.03.22-0445</t>
  </si>
  <si>
    <t>Vöxtur OÜ</t>
  </si>
  <si>
    <t>2014-2020.15.03.22-0443</t>
  </si>
  <si>
    <t>Rally Tourism Estonia</t>
  </si>
  <si>
    <t>Kupatama Motorsport MTÜ</t>
  </si>
  <si>
    <t>Päevakorra punkti nr</t>
  </si>
  <si>
    <t>SFOS nr</t>
  </si>
  <si>
    <t>Taotleja</t>
  </si>
  <si>
    <t xml:space="preserve">Filigranno Invest OÜ
</t>
  </si>
  <si>
    <t>Projekti nimi</t>
  </si>
  <si>
    <t>Privaat digituurid Fat Bike´ga Naissaarel ja Aegnal</t>
  </si>
  <si>
    <t>Taotletava toetuse summa</t>
  </si>
  <si>
    <t>Hindaja</t>
  </si>
  <si>
    <t>Eel-hinnang</t>
  </si>
  <si>
    <t>Komisjoni koond-hinne</t>
  </si>
  <si>
    <t>L.M. Lepik</t>
  </si>
  <si>
    <t>M. Hankov</t>
  </si>
  <si>
    <t>A. Lepp</t>
  </si>
  <si>
    <t>K. Karing</t>
  </si>
  <si>
    <t>K. Karu</t>
  </si>
  <si>
    <t>T. Mutso</t>
  </si>
  <si>
    <t>Hinne</t>
  </si>
  <si>
    <t>Taotlusele antud koondhinded</t>
  </si>
  <si>
    <t>2,90</t>
  </si>
  <si>
    <t>2,9</t>
  </si>
  <si>
    <t>3,23</t>
  </si>
  <si>
    <t>3,52</t>
  </si>
  <si>
    <t>1. Projekti mõju meetme eesmärgi ja tulemuse saavutamisele, s.h konkurentsi ja nõudluse analüüs - 40%</t>
  </si>
  <si>
    <t>2,30</t>
  </si>
  <si>
    <t>2,3</t>
  </si>
  <si>
    <t>3,7</t>
  </si>
  <si>
    <t>1.1. Projekti mõju Eesti turismisektori rahvusvahelise konkurentsivõime kasvule (arendatava toote mõju, konkurentsieelise olemasolu ja vastavus meetme eesmärgile ja alaeesmärkidele) - 40%</t>
  </si>
  <si>
    <t>1.2. Turismitoote sisu (arendatava turismitoote kontseptsiooni selgus, väärtuspakkumine, kestlikkus, ligipääsetavus ja vastavus rohepöörde eesmärkidele) - 30%</t>
  </si>
  <si>
    <t>1.3. Turismitoote nõudluse analüüs (vastavus rahvusvahelise turu trendidele ja nõudluse olemasolu sihtturgudel, turundus- ja hinnastamise tegevuste vastavus valitud sihtrühmadele) - 30%</t>
  </si>
  <si>
    <t>2. Taotleja organisatsiooniline võimekus, sh finantsvõimekus ja projektimeeskonna võimekus - 30%</t>
  </si>
  <si>
    <t>3,70</t>
  </si>
  <si>
    <t>2.1 Projektimeeskonna võimekus ja turismitoote arendamise ning turundamise võimekus (projektimeeskonna tootearenduse ja turunduse kompetentside olemasolu ning taotleja organisatsiooniline võimekus (s.h turismitoote pakkumisega seotud meeskonna olemasolu ja võimekus) - 40%</t>
  </si>
  <si>
    <t>2.2 Finantsvõimekus (finantsressursside olemasolu, taotleja üldist finantsseisundit projekti eesmärkide saavutamiseks ning taotleja finantsriske) - 30%</t>
  </si>
  <si>
    <t>2.3. Riskide maandamine (riskide analüüs ning ilmnemise
tõenäosus, nende mõju projekti elluviimisele ja jätkusuutlikkusele ning riskide maandamise viise, projekti teostatavust ning kindlustatust ressurssidega) - 30%</t>
  </si>
  <si>
    <r>
      <t xml:space="preserve">3. Projekti põhjendatus, kuluefektiivsus ja ettevalmistuse kvaliteet - 30% </t>
    </r>
    <r>
      <rPr>
        <sz val="7.5"/>
        <rFont val="Arial"/>
        <family val="2"/>
        <charset val="186"/>
      </rPr>
      <t>(tegevuste eesmärgipärasus, põhjendatus ja kooskõla, tegevuste ja eesmärkide selgus, tegevusplaani ülesehitus, projekti tegevuste ja lahenduste kuluefektiivsust, eelarve realistlikkus, kas ja kuivõrd vajab taotleja oma projekti teostamiseks toetust ja kuidas toetus mõjutab projekti tulemusi)</t>
    </r>
  </si>
  <si>
    <t xml:space="preserve">2014-2020.15.03.22-0432 </t>
  </si>
  <si>
    <t xml:space="preserve">2014-2020.15.03.22-0433 </t>
  </si>
  <si>
    <t xml:space="preserve">OÜ Naturum </t>
  </si>
  <si>
    <t>MTÜ Tartu Uunik Auto</t>
  </si>
  <si>
    <t xml:space="preserve">Wakepark OÜ </t>
  </si>
  <si>
    <t xml:space="preserve">osaühing "RELVO SPORT-MOTELL" </t>
  </si>
  <si>
    <t>Eesti jagrattaturism Euroopa kaardile</t>
  </si>
  <si>
    <t>Kase Turismitalu elamusreisid karavani ja mootorpaatidega</t>
  </si>
  <si>
    <t>Liit- ja virtuaalreaalsuslahenduste väljaarendamine Eesti Sõjamuuseumi püsiekspositsioonis</t>
  </si>
  <si>
    <t>Taotlus võeti tagasi</t>
  </si>
  <si>
    <t xml:space="preserve">„Seikluspargi rajamine Kamari puhkealale Wparki“ </t>
  </si>
  <si>
    <t xml:space="preserve">„Cantervilla Lossi interaktiivse ekspositsiooni arendamine“ </t>
  </si>
  <si>
    <t xml:space="preserve">2014-2020.15.03.21-0338 						</t>
  </si>
  <si>
    <t xml:space="preserve">2014-2020.15.03.21-0378 </t>
  </si>
  <si>
    <t xml:space="preserve">2014-2020.15.03.22-0501 </t>
  </si>
  <si>
    <t xml:space="preserve"> 2014-2020.15.03.21-0323</t>
  </si>
  <si>
    <t>BLUERAY OÜ</t>
  </si>
  <si>
    <t xml:space="preserve">OÜ Saaremaa Viikingid </t>
  </si>
  <si>
    <t xml:space="preserve">Elda Angels OÜ </t>
  </si>
  <si>
    <t xml:space="preserve">Megasped OÜ </t>
  </si>
  <si>
    <t xml:space="preserve">
RUUNAWERE HOTELL OÜ</t>
  </si>
  <si>
    <t xml:space="preserve">„Saaremaa Viikingite Keskuse arendamine“ </t>
  </si>
  <si>
    <t>Pilguse Residency rahvusvahelisele sihtgrupile suunatud</t>
  </si>
  <si>
    <t>A.Samlik</t>
  </si>
  <si>
    <t>K.Karing</t>
  </si>
  <si>
    <t xml:space="preserve">2014-2020.15.03.21-0412 </t>
  </si>
  <si>
    <t xml:space="preserve">Osaühing SANESI </t>
  </si>
  <si>
    <t>Saaremaa Konverents OÜ</t>
  </si>
  <si>
    <t xml:space="preserve">„Narva hotelli saunakeskus“ </t>
  </si>
  <si>
    <t>Valgeranna Veinitalli renoveerimine ja turismiteenuse pakkumine
pakkumine</t>
  </si>
  <si>
    <t>M.Hankov</t>
  </si>
  <si>
    <t>M Hankov</t>
  </si>
  <si>
    <t>K.Karu</t>
  </si>
  <si>
    <t xml:space="preserve"> 2014-2020.15.03.21-0341</t>
  </si>
  <si>
    <t xml:space="preserve">2014-2020.15.03.21-0365 </t>
  </si>
  <si>
    <t xml:space="preserve">2014-2020.15.03.21-0391 </t>
  </si>
  <si>
    <t xml:space="preserve">Mittetulundusühing Käru Heade Tegude Muuseum </t>
  </si>
  <si>
    <t>Wild Cabins OÜ</t>
  </si>
  <si>
    <t xml:space="preserve">Kõrvemaa Puhkekeskus OÜ </t>
  </si>
  <si>
    <t>All digital included turismitoote arendus</t>
  </si>
  <si>
    <t xml:space="preserve">„Sportland Kõrvemaa Kuuse Perekeskus“ </t>
  </si>
  <si>
    <t>Jaanisoo villa</t>
  </si>
  <si>
    <t>Siidrikoda OÜ</t>
  </si>
  <si>
    <t>MTÜ Hellenurme Veskimuuseum</t>
  </si>
  <si>
    <t>Kubija hotell-loodusspaa toode- peresviit lastega peredele "Pere ja loodusega koos"</t>
  </si>
  <si>
    <t>Meelase tuuliku külastuselamus kui eristuv turismitoode</t>
  </si>
  <si>
    <t>Positiivse ökoloogilise jalajäljega jätkusuutlike rohemajade rajamise õppeprojekt</t>
  </si>
  <si>
    <t>Rida &gt;</t>
  </si>
  <si>
    <t>ID</t>
  </si>
  <si>
    <t>Veerg</t>
  </si>
  <si>
    <t>Koondhinne</t>
  </si>
  <si>
    <t>1.krit hinne</t>
  </si>
  <si>
    <t>2.krit hinne</t>
  </si>
  <si>
    <t>3.krit hinne</t>
  </si>
  <si>
    <t>Telefon</t>
  </si>
  <si>
    <t>E-post</t>
  </si>
  <si>
    <t>Harju maakond</t>
  </si>
  <si>
    <t>Maie Matšenas</t>
  </si>
  <si>
    <t xml:space="preserve">hambavip@gmail.com </t>
  </si>
  <si>
    <t>Toomas Lelov</t>
  </si>
  <si>
    <t xml:space="preserve">	mail@citybike.ee</t>
  </si>
  <si>
    <t>Patrick Rang</t>
  </si>
  <si>
    <t>patrick.rang@esm.ee</t>
  </si>
  <si>
    <t>Viljar Krohv</t>
  </si>
  <si>
    <t>filigranno.invest@gmail.com</t>
  </si>
  <si>
    <t>Margus Mäll</t>
  </si>
  <si>
    <t>margus.mall@sportland.ee</t>
  </si>
  <si>
    <t>Wilhelmina Dorothea Varik</t>
  </si>
  <si>
    <t>jogeda@gmail.com</t>
  </si>
  <si>
    <t>Paavo Pilv</t>
  </si>
  <si>
    <t>paavo@pakrisaared.ee</t>
  </si>
  <si>
    <t>Annely Hendrikson</t>
  </si>
  <si>
    <t>annely@metropol.ee</t>
  </si>
  <si>
    <t>Eleri Lopp-Valdma</t>
  </si>
  <si>
    <t>elerilopp@hotmail.com</t>
  </si>
  <si>
    <t>Arno Hirtentreu</t>
  </si>
  <si>
    <t>arno@padisemois.ee</t>
  </si>
  <si>
    <t>Hetke Nordic Spa</t>
  </si>
  <si>
    <t>Indrek Ilves</t>
  </si>
  <si>
    <t>indrek@hetke.ee</t>
  </si>
  <si>
    <t xml:space="preserve">Erika Biltse </t>
  </si>
  <si>
    <t>erika@rummuinvest.ee</t>
  </si>
  <si>
    <t>Marko Kaldre</t>
  </si>
  <si>
    <t>paekalda@gmail.com</t>
  </si>
  <si>
    <t>Ülle Daut</t>
  </si>
  <si>
    <t>tegevjuht@anijamois.ee</t>
  </si>
  <si>
    <t>David Ryan Jenkins</t>
  </si>
  <si>
    <t>ryan@deneesti.ee</t>
  </si>
  <si>
    <t>Jaanus Adusoo</t>
  </si>
  <si>
    <t>jaanus@villapalu.ee</t>
  </si>
  <si>
    <t>Katri Kulm</t>
  </si>
  <si>
    <t>katrikulm@gmail.com</t>
  </si>
  <si>
    <t>Hiiu maakond</t>
  </si>
  <si>
    <t>kai.krashevski@excedea.com</t>
  </si>
  <si>
    <t>Tiit Randmaa</t>
  </si>
  <si>
    <t>tiit@tiitreisid.ee</t>
  </si>
  <si>
    <t>Ida-Viru maakond</t>
  </si>
  <si>
    <t>Karina Küppas</t>
  </si>
  <si>
    <t>karina.kyppas@narvajoesuu.ee</t>
  </si>
  <si>
    <t>Juri Saija</t>
  </si>
  <si>
    <t>juri.saija@narva.ee</t>
  </si>
  <si>
    <t xml:space="preserve">Jõgeva maakond </t>
  </si>
  <si>
    <t>Egle Oja</t>
  </si>
  <si>
    <t>egle.oja@poltsamaaloss.ee</t>
  </si>
  <si>
    <t>Taavi Emajõe</t>
  </si>
  <si>
    <t xml:space="preserve">taaviemajoe@gmail.com </t>
  </si>
  <si>
    <t>Järva maakond</t>
  </si>
  <si>
    <t>Aljona Suržikova</t>
  </si>
  <si>
    <t>karumuuseum@gmail.com</t>
  </si>
  <si>
    <t>Reelika Räim</t>
  </si>
  <si>
    <t>reelika.raim@vargamae.ee</t>
  </si>
  <si>
    <t>Lõuna- Eesti</t>
  </si>
  <si>
    <t>Helen Jors</t>
  </si>
  <si>
    <t>Helen.Jors@gmail.com</t>
  </si>
  <si>
    <t>Albert Lass</t>
  </si>
  <si>
    <t>info@estriver.ee</t>
  </si>
  <si>
    <t>Lääne maakond</t>
  </si>
  <si>
    <t>Maik Teiv</t>
  </si>
  <si>
    <t>maik.teiv@gmail.com</t>
  </si>
  <si>
    <t>Lääne-Viru maakond</t>
  </si>
  <si>
    <t xml:space="preserve">Elo Kallas </t>
  </si>
  <si>
    <t>elo.kallas@gmail.com</t>
  </si>
  <si>
    <t>Margit Udikas-Susi</t>
  </si>
  <si>
    <t>kohv.kohv@gmail.com</t>
  </si>
  <si>
    <t>Põlva maakond</t>
  </si>
  <si>
    <t>Liina Maripuu</t>
  </si>
  <si>
    <t>liinamaripuu@gmail.com</t>
  </si>
  <si>
    <t>Katrin Vares</t>
  </si>
  <si>
    <t xml:space="preserve">katrin@loovmois.ee </t>
  </si>
  <si>
    <t>Relvo Värton</t>
  </si>
  <si>
    <t xml:space="preserve">relvosport@yahoo.com </t>
  </si>
  <si>
    <t>Mikko Reponen</t>
  </si>
  <si>
    <t>info@puhkalooduses.ee</t>
  </si>
  <si>
    <t>anneliis@tikutalu.ee</t>
  </si>
  <si>
    <t>Sulev Nõmmann</t>
  </si>
  <si>
    <t>sulev.nommann@gmail.com</t>
  </si>
  <si>
    <t>Pärnu maakond</t>
  </si>
  <si>
    <t>Jaan Ratnik</t>
  </si>
  <si>
    <t>jaan.ratnik@spa.ee</t>
  </si>
  <si>
    <t>indrek.ilves@strand.ee</t>
  </si>
  <si>
    <t>Kairi Lusik</t>
  </si>
  <si>
    <t>kairi@viiking.ee</t>
  </si>
  <si>
    <t>Triin Kuusik</t>
  </si>
  <si>
    <t>triin@wesset.ee</t>
  </si>
  <si>
    <t>Helen Huberg</t>
  </si>
  <si>
    <t>helen@mammfrukt.ee</t>
  </si>
  <si>
    <t>Kristina Šadeiko-Liiva</t>
  </si>
  <si>
    <t>kristinashadeiko@gmail.com</t>
  </si>
  <si>
    <t>Risto Kruusimäe</t>
  </si>
  <si>
    <t>info@meremaa.com</t>
  </si>
  <si>
    <t>Enn Rand</t>
  </si>
  <si>
    <t>info@maria.ee</t>
  </si>
  <si>
    <t>Jakob Kose</t>
  </si>
  <si>
    <t xml:space="preserve">
5097841</t>
  </si>
  <si>
    <t>jakob@fishingvillage.ee</t>
  </si>
  <si>
    <t xml:space="preserve">Mati Kose </t>
  </si>
  <si>
    <t>mati.kose@gmail.com</t>
  </si>
  <si>
    <t>Triin Kallas</t>
  </si>
  <si>
    <t>triin@vango.ee</t>
  </si>
  <si>
    <t>Rapla maakond</t>
  </si>
  <si>
    <t>Mairold Mägi</t>
  </si>
  <si>
    <t>mairold.maegi@gmail.com</t>
  </si>
  <si>
    <t>Sven Soiver</t>
  </si>
  <si>
    <t>svensoiver@gmail.com</t>
  </si>
  <si>
    <t>Alar Tool</t>
  </si>
  <si>
    <t>info@parvematkad.ee</t>
  </si>
  <si>
    <t>Saare maakond</t>
  </si>
  <si>
    <t>Johan Lõuk</t>
  </si>
  <si>
    <t>johan@johan.ee</t>
  </si>
  <si>
    <t>Maria Paulina Tamander</t>
  </si>
  <si>
    <t>44 7787 1482 56</t>
  </si>
  <si>
    <t>mariatamander@me.com</t>
  </si>
  <si>
    <t>Martin Korolin</t>
  </si>
  <si>
    <t>martin@hoia.bio</t>
  </si>
  <si>
    <t>Jan Drozdovski</t>
  </si>
  <si>
    <t>info@borderoutpost.com</t>
  </si>
  <si>
    <t>Ruuta Turja</t>
  </si>
  <si>
    <t>info@meela.ee</t>
  </si>
  <si>
    <t>Terje Nepper</t>
  </si>
  <si>
    <t>terje@arensburg.ee</t>
  </si>
  <si>
    <t xml:space="preserve">Imre Sooäär </t>
  </si>
  <si>
    <t>imre.sooaar@padaste.ee</t>
  </si>
  <si>
    <t>Villi Pihl</t>
  </si>
  <si>
    <t xml:space="preserve">
5262039</t>
  </si>
  <si>
    <t>Aivar Kalle</t>
  </si>
  <si>
    <t>info@noges.ee</t>
  </si>
  <si>
    <t>Toomas Leedu</t>
  </si>
  <si>
    <t>toomas.leedu@hotmail.com</t>
  </si>
  <si>
    <t>Kajar Lember (Projektijuht Elo Mets)</t>
  </si>
  <si>
    <t>elo.mets@gmail.com</t>
  </si>
  <si>
    <t>Heldur Allese</t>
  </si>
  <si>
    <t>heldur@saarehotell.ee</t>
  </si>
  <si>
    <t>Kent Parika</t>
  </si>
  <si>
    <t>info@muhutonise.ee</t>
  </si>
  <si>
    <t>Tallinn</t>
  </si>
  <si>
    <t>Andres Tiik</t>
  </si>
  <si>
    <t>andres@elamusspa.ee</t>
  </si>
  <si>
    <t>Tanel Veeremaa</t>
  </si>
  <si>
    <t>Kersti Paap</t>
  </si>
  <si>
    <t>kersti.paap@tallinnlv.ee</t>
  </si>
  <si>
    <t>Ott Sarapuu</t>
  </si>
  <si>
    <t>ott@protofactory.ee</t>
  </si>
  <si>
    <t>Tartu maakond</t>
  </si>
  <si>
    <t>Triin Aru</t>
  </si>
  <si>
    <t>triin.aru4@gmail.com</t>
  </si>
  <si>
    <t xml:space="preserve">Maris Lepik </t>
  </si>
  <si>
    <t>info@megasped.eu</t>
  </si>
  <si>
    <t>Priit Jagomäe</t>
  </si>
  <si>
    <t>lodi@lodi.ee</t>
  </si>
  <si>
    <t>Jaanus Olmaru</t>
  </si>
  <si>
    <t>jaan@estiko.ee</t>
  </si>
  <si>
    <t>Herling Mesi</t>
  </si>
  <si>
    <t>info@mesitare.ee</t>
  </si>
  <si>
    <t>Pilvi Kolk</t>
  </si>
  <si>
    <t>pilvi.kolk@ahhaa.ee</t>
  </si>
  <si>
    <t>Veiko Mahlakas</t>
  </si>
  <si>
    <t>veiko@vspahotel.ee</t>
  </si>
  <si>
    <t>Valga maakond</t>
  </si>
  <si>
    <t>Alar Meltsov</t>
  </si>
  <si>
    <t>alar.meltsov@gmail.com</t>
  </si>
  <si>
    <t>Jürgen Täll</t>
  </si>
  <si>
    <t>jtall@mail.com</t>
  </si>
  <si>
    <t>Siim Kalda</t>
  </si>
  <si>
    <t>siim@ugandi.ee</t>
  </si>
  <si>
    <t>Viljandi maakond</t>
  </si>
  <si>
    <t>Riho liiber</t>
  </si>
  <si>
    <t>riho.liiber@gmail.com</t>
  </si>
  <si>
    <t>Kalle Kütt</t>
  </si>
  <si>
    <t xml:space="preserve">kalle@valma.ee </t>
  </si>
  <si>
    <t>Mariell Jüssi</t>
  </si>
  <si>
    <t>info@seakayakingestonia.com</t>
  </si>
  <si>
    <t>Tõnis Kreinin</t>
  </si>
  <si>
    <t xml:space="preserve">tonis@mkn.ee </t>
  </si>
  <si>
    <t>Võru maakond</t>
  </si>
  <si>
    <t>Lenna Kuurmaa</t>
  </si>
  <si>
    <t>len.kuurmaa@gmail.com</t>
  </si>
  <si>
    <t>Alar Hõim</t>
  </si>
  <si>
    <t>villaoru@gmail.com</t>
  </si>
  <si>
    <t>Ly Voolaid</t>
  </si>
  <si>
    <t>ly@kubija.ee</t>
  </si>
  <si>
    <t>Herki-Sven Sell</t>
  </si>
  <si>
    <t>info@haanjamehetalu.ee</t>
  </si>
  <si>
    <t>üle Eesti</t>
  </si>
  <si>
    <t>Sirli Mangus</t>
  </si>
  <si>
    <t>sirli.mangus@gmail.com</t>
  </si>
  <si>
    <t>Janek Tigane</t>
  </si>
  <si>
    <t>janek@suppama.com</t>
  </si>
  <si>
    <t>egle@blueray.ee</t>
  </si>
  <si>
    <t>Egle Rääsk</t>
  </si>
  <si>
    <t>Jevgeni Fjodorov</t>
  </si>
  <si>
    <t>geneva@geneva.ee</t>
  </si>
  <si>
    <t>Kairit Matto</t>
  </si>
  <si>
    <t>kairit@aurakeskus.ee</t>
  </si>
  <si>
    <t>Tuuli Klementa</t>
  </si>
  <si>
    <t xml:space="preserve">tuuli.klementa@gmail.com </t>
  </si>
  <si>
    <t>Üle-Eesti</t>
  </si>
  <si>
    <t>Projekti nr</t>
  </si>
  <si>
    <t>Kontaktisik</t>
  </si>
  <si>
    <t>Toetuse suurus</t>
  </si>
  <si>
    <t>Maakond</t>
  </si>
  <si>
    <t>villi@staadionihotell.ee</t>
  </si>
  <si>
    <t>tanel.veeremaa@evm.ee</t>
  </si>
  <si>
    <t>Lõuna-Eesti</t>
  </si>
  <si>
    <t>Kai Krashevski (volitatud esindaja)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</si>
</sst>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sz val="10"/>
      <name val="Arial"/>
      <family val="2"/>
      <charset val="186"/>
    </font>
    <font>
      <sz val="9"/>
      <name val="Arial"/>
      <family val="2"/>
      <charset val="186"/>
    </font>
    <font>
      <b/>
      <sz val="9"/>
      <name val="Arial"/>
      <family val="2"/>
      <charset val="186"/>
    </font>
    <font>
      <sz val="10"/>
      <name val="Arial"/>
      <family val="2"/>
      <charset val="186"/>
    </font>
    <font>
      <sz val="8"/>
      <name val="Arial"/>
      <family val="2"/>
      <charset val="186"/>
    </font>
    <font>
      <sz val="7.5"/>
      <name val="Arial"/>
      <family val="2"/>
      <charset val="186"/>
    </font>
    <font>
      <b/>
      <sz val="8"/>
      <name val="Arial"/>
      <family val="2"/>
      <charset val="186"/>
    </font>
    <font>
      <sz val="11"/>
      <name val="Arial"/>
      <family val="2"/>
      <charset val="186"/>
    </font>
    <font>
      <sz val="11"/>
      <color theme="1"/>
      <name val="Calibri"/>
      <family val="2"/>
      <charset val="186"/>
      <scheme val="minor"/>
    </font>
    <font>
      <b/>
      <sz val="11"/>
      <color theme="1"/>
      <name val="Calibri"/>
      <family val="2"/>
      <charset val="186"/>
      <scheme val="minor"/>
    </font>
    <font>
      <sz val="8"/>
      <color theme="1"/>
      <name val="Arial"/>
      <family val="2"/>
      <charset val="186"/>
    </font>
    <font>
      <sz val="9"/>
      <color theme="1"/>
      <name val="Arial"/>
      <family val="2"/>
      <charset val="186"/>
    </font>
    <font>
      <sz val="11"/>
      <color theme="1"/>
      <name val="Arial"/>
      <family val="2"/>
      <charset val="186"/>
    </font>
    <font>
      <b/>
      <sz val="8"/>
      <color rgb="FFFF0000"/>
      <name val="Arial"/>
      <family val="2"/>
      <charset val="186"/>
    </font>
    <font>
      <b/>
      <sz val="9"/>
      <color theme="1"/>
      <name val="Arial"/>
      <family val="2"/>
      <charset val="186"/>
    </font>
    <font>
      <b/>
      <sz val="11"/>
      <color theme="1"/>
      <name val="Arial"/>
      <family val="2"/>
      <charset val="186"/>
    </font>
    <font>
      <b/>
      <sz val="9"/>
      <color rgb="FF1A1A1A"/>
      <name val="Arial"/>
      <family val="2"/>
      <charset val="186"/>
    </font>
    <font>
      <b/>
      <sz val="10"/>
      <color rgb="FF000000"/>
      <name val="Arial"/>
      <family val="2"/>
      <charset val="186"/>
    </font>
    <font>
      <b/>
      <sz val="10"/>
      <name val="Arial"/>
      <family val="2"/>
      <charset val="186"/>
    </font>
    <font>
      <sz val="10"/>
      <color rgb="FF1A1A1A"/>
      <name val="Roboto Condensed"/>
      <family val="1"/>
      <charset val="1"/>
    </font>
    <font>
      <sz val="11"/>
      <color rgb="FFFF0000"/>
      <name val="Times New Roman"/>
      <family val="1"/>
    </font>
    <font>
      <sz val="11"/>
      <name val="Times New Roman"/>
      <family val="1"/>
    </font>
    <font>
      <sz val="11"/>
      <color rgb="FF444444"/>
      <name val="Calibri"/>
      <family val="2"/>
      <charset val="186"/>
    </font>
    <font>
      <b/>
      <sz val="8"/>
      <color theme="1"/>
      <name val="Arial"/>
      <family val="2"/>
      <charset val="186"/>
    </font>
    <font>
      <sz val="11"/>
      <color theme="1"/>
      <name val="Arial"/>
      <family val="2"/>
      <charset val="186"/>
    </font>
    <font>
      <b/>
      <sz val="10"/>
      <color theme="1"/>
      <name val="Arial"/>
      <family val="2"/>
      <charset val="186"/>
    </font>
    <font>
      <b/>
      <sz val="9"/>
      <name val="Times New Roman"/>
      <family val="1"/>
    </font>
    <font>
      <b/>
      <sz val="9"/>
      <color rgb="FFFF0000"/>
      <name val="Arial"/>
      <family val="2"/>
      <charset val="186"/>
    </font>
    <font>
      <sz val="11"/>
      <name val="Calibri"/>
      <family val="2"/>
      <charset val="186"/>
      <scheme val="minor"/>
    </font>
    <font>
      <u/>
      <sz val="11"/>
      <color theme="10"/>
      <name val="Calibri"/>
      <family val="2"/>
      <charset val="186"/>
      <scheme val="minor"/>
    </font>
    <font>
      <sz val="11"/>
      <color rgb="FF000000"/>
      <name val="Calibri"/>
      <family val="2"/>
      <charset val="186"/>
      <scheme val="minor"/>
    </font>
    <font>
      <sz val="11"/>
      <color rgb="FF1A1A1A"/>
      <name val="Calibri"/>
      <family val="2"/>
      <charset val="186"/>
      <scheme val="minor"/>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indexed="65"/>
      </patternFill>
    </fill>
    <fill>
      <patternFill patternType="solid">
        <fgColor rgb="FFFFFFFF"/>
        <bgColor rgb="FF000000"/>
      </patternFill>
    </fill>
    <fill>
      <patternFill patternType="solid">
        <fgColor rgb="FFFFFFFF"/>
        <bgColor indexed="64"/>
      </patternFill>
    </fill>
    <fill>
      <patternFill patternType="solid">
        <fgColor theme="8" tint="0.59999389629810485"/>
        <bgColor rgb="FF000000"/>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DDDDDD"/>
      </left>
      <right style="thin">
        <color rgb="FFDDDDDD"/>
      </right>
      <top style="thin">
        <color rgb="FFDDDDDD"/>
      </top>
      <bottom style="thin">
        <color rgb="FFDDDDDD"/>
      </bottom>
      <diagonal/>
    </border>
  </borders>
  <cellStyleXfs count="12">
    <xf numFmtId="0" fontId="0"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9" fillId="0" borderId="0"/>
    <xf numFmtId="0" fontId="9" fillId="8" borderId="0" applyNumberFormat="0" applyBorder="0" applyAlignment="0" applyProtection="0"/>
    <xf numFmtId="0" fontId="30" fillId="0" borderId="0" applyNumberFormat="0" applyFill="0" applyBorder="0" applyAlignment="0" applyProtection="0"/>
  </cellStyleXfs>
  <cellXfs count="217">
    <xf numFmtId="0" fontId="0" fillId="0" borderId="0" xfId="0"/>
    <xf numFmtId="0" fontId="11" fillId="0" borderId="0" xfId="0" applyFont="1"/>
    <xf numFmtId="0" fontId="12" fillId="0" borderId="0" xfId="0" applyFont="1"/>
    <xf numFmtId="0" fontId="0" fillId="0" borderId="0" xfId="0" applyAlignment="1">
      <alignment horizontal="center" vertical="center"/>
    </xf>
    <xf numFmtId="0" fontId="13" fillId="0" borderId="0" xfId="0" applyFont="1"/>
    <xf numFmtId="0" fontId="8" fillId="2" borderId="0" xfId="0" applyFont="1" applyFill="1"/>
    <xf numFmtId="0" fontId="8" fillId="0" borderId="0" xfId="0" applyFont="1"/>
    <xf numFmtId="0" fontId="7" fillId="3" borderId="1" xfId="5" applyFont="1" applyFill="1" applyBorder="1" applyAlignment="1">
      <alignment horizontal="center" vertical="center" wrapText="1"/>
    </xf>
    <xf numFmtId="0" fontId="8" fillId="3" borderId="0" xfId="0" applyFont="1" applyFill="1"/>
    <xf numFmtId="0" fontId="7" fillId="4" borderId="1" xfId="5" applyFont="1" applyFill="1" applyBorder="1" applyAlignment="1">
      <alignment horizontal="center" vertical="center" wrapText="1"/>
    </xf>
    <xf numFmtId="1" fontId="7" fillId="0" borderId="1" xfId="5" applyNumberFormat="1" applyFont="1" applyBorder="1" applyAlignment="1">
      <alignment horizontal="center" vertical="center" wrapText="1"/>
    </xf>
    <xf numFmtId="1" fontId="7" fillId="3" borderId="1" xfId="5" applyNumberFormat="1" applyFont="1" applyFill="1" applyBorder="1" applyAlignment="1">
      <alignment horizontal="center" vertical="center" wrapText="1"/>
    </xf>
    <xf numFmtId="2" fontId="14" fillId="4" borderId="1" xfId="5" applyNumberFormat="1" applyFont="1" applyFill="1" applyBorder="1" applyAlignment="1">
      <alignment horizontal="center" vertical="center" wrapText="1"/>
    </xf>
    <xf numFmtId="2" fontId="7" fillId="0" borderId="1" xfId="5" applyNumberFormat="1" applyFont="1" applyBorder="1" applyAlignment="1">
      <alignment horizontal="center" wrapText="1"/>
    </xf>
    <xf numFmtId="2" fontId="14" fillId="2" borderId="1" xfId="5" applyNumberFormat="1" applyFont="1" applyFill="1" applyBorder="1" applyAlignment="1">
      <alignment horizontal="center" vertical="center" wrapText="1"/>
    </xf>
    <xf numFmtId="0" fontId="15" fillId="0" borderId="0" xfId="0" applyFont="1"/>
    <xf numFmtId="0" fontId="2" fillId="0" borderId="1" xfId="0" applyFont="1" applyBorder="1" applyAlignment="1">
      <alignment wrapText="1"/>
    </xf>
    <xf numFmtId="4" fontId="3" fillId="0" borderId="1" xfId="0" applyNumberFormat="1" applyFont="1" applyBorder="1"/>
    <xf numFmtId="0" fontId="2" fillId="0" borderId="1" xfId="0" applyFont="1" applyBorder="1"/>
    <xf numFmtId="0" fontId="3" fillId="6" borderId="1" xfId="0" applyFont="1" applyFill="1" applyBorder="1"/>
    <xf numFmtId="4" fontId="3" fillId="6" borderId="1" xfId="0" applyNumberFormat="1" applyFont="1" applyFill="1" applyBorder="1" applyAlignment="1">
      <alignment horizontal="left"/>
    </xf>
    <xf numFmtId="0" fontId="15" fillId="0" borderId="2" xfId="0" applyFont="1" applyBorder="1"/>
    <xf numFmtId="0" fontId="3" fillId="0" borderId="2" xfId="1" applyFont="1" applyBorder="1" applyAlignment="1">
      <alignment horizontal="left" vertical="center"/>
    </xf>
    <xf numFmtId="2" fontId="7" fillId="0" borderId="2" xfId="1" applyNumberFormat="1" applyFont="1" applyBorder="1"/>
    <xf numFmtId="0" fontId="7" fillId="2" borderId="2" xfId="1" applyFont="1" applyFill="1" applyBorder="1" applyAlignment="1">
      <alignment horizontal="left" vertical="center" wrapText="1"/>
    </xf>
    <xf numFmtId="0" fontId="7" fillId="4" borderId="2" xfId="1" applyFont="1" applyFill="1" applyBorder="1" applyAlignment="1">
      <alignment vertical="top" wrapText="1"/>
    </xf>
    <xf numFmtId="0" fontId="6" fillId="3" borderId="2" xfId="1" applyFont="1" applyFill="1" applyBorder="1" applyAlignment="1">
      <alignment vertical="top" wrapText="1"/>
    </xf>
    <xf numFmtId="0" fontId="6" fillId="0" borderId="2" xfId="1" applyFont="1" applyBorder="1" applyAlignment="1">
      <alignment vertical="top" wrapText="1"/>
    </xf>
    <xf numFmtId="0" fontId="5" fillId="3" borderId="2" xfId="1" applyFont="1" applyFill="1" applyBorder="1" applyAlignment="1">
      <alignment vertical="top" wrapText="1"/>
    </xf>
    <xf numFmtId="2" fontId="7" fillId="0" borderId="3" xfId="5" applyNumberFormat="1" applyFont="1" applyBorder="1" applyAlignment="1">
      <alignment horizontal="center" wrapText="1"/>
    </xf>
    <xf numFmtId="0" fontId="7" fillId="4" borderId="3" xfId="5" applyFont="1" applyFill="1" applyBorder="1" applyAlignment="1">
      <alignment horizontal="center" vertical="center" wrapText="1"/>
    </xf>
    <xf numFmtId="2" fontId="14" fillId="2" borderId="3" xfId="5" applyNumberFormat="1" applyFont="1" applyFill="1" applyBorder="1" applyAlignment="1">
      <alignment horizontal="center" vertical="center" wrapText="1"/>
    </xf>
    <xf numFmtId="2" fontId="14" fillId="4" borderId="3" xfId="5" applyNumberFormat="1" applyFont="1" applyFill="1" applyBorder="1" applyAlignment="1">
      <alignment horizontal="center" vertical="center" wrapText="1"/>
    </xf>
    <xf numFmtId="0" fontId="7" fillId="3" borderId="3" xfId="5" applyFont="1" applyFill="1" applyBorder="1" applyAlignment="1">
      <alignment horizontal="center" vertical="center" wrapText="1"/>
    </xf>
    <xf numFmtId="1" fontId="7" fillId="0" borderId="3" xfId="5" applyNumberFormat="1" applyFont="1" applyBorder="1" applyAlignment="1">
      <alignment horizontal="center" vertical="center" wrapText="1"/>
    </xf>
    <xf numFmtId="1" fontId="7" fillId="3" borderId="3" xfId="5" applyNumberFormat="1" applyFont="1" applyFill="1" applyBorder="1" applyAlignment="1">
      <alignment horizontal="center" vertical="center" wrapText="1"/>
    </xf>
    <xf numFmtId="0" fontId="3" fillId="6" borderId="4" xfId="0" applyFont="1" applyFill="1" applyBorder="1"/>
    <xf numFmtId="0" fontId="2" fillId="0" borderId="5" xfId="0" applyFont="1" applyBorder="1"/>
    <xf numFmtId="0" fontId="2" fillId="0" borderId="5" xfId="0" applyFont="1" applyBorder="1" applyAlignment="1">
      <alignment wrapText="1"/>
    </xf>
    <xf numFmtId="4" fontId="3" fillId="6" borderId="4" xfId="0" applyNumberFormat="1" applyFont="1" applyFill="1" applyBorder="1" applyAlignment="1">
      <alignment horizontal="left"/>
    </xf>
    <xf numFmtId="4" fontId="3" fillId="0" borderId="5" xfId="0" applyNumberFormat="1" applyFont="1" applyBorder="1"/>
    <xf numFmtId="2" fontId="7" fillId="0" borderId="4" xfId="5" applyNumberFormat="1" applyFont="1" applyBorder="1" applyAlignment="1">
      <alignment horizontal="center" wrapText="1"/>
    </xf>
    <xf numFmtId="2" fontId="7" fillId="0" borderId="5" xfId="5" applyNumberFormat="1" applyFont="1" applyBorder="1" applyAlignment="1">
      <alignment horizontal="center" wrapText="1"/>
    </xf>
    <xf numFmtId="0" fontId="7" fillId="4" borderId="4" xfId="5" applyFont="1" applyFill="1" applyBorder="1" applyAlignment="1">
      <alignment horizontal="center" vertical="center" wrapText="1"/>
    </xf>
    <xf numFmtId="0" fontId="7" fillId="4" borderId="5" xfId="5" applyFont="1" applyFill="1" applyBorder="1" applyAlignment="1">
      <alignment horizontal="center" vertical="center" wrapText="1"/>
    </xf>
    <xf numFmtId="2" fontId="14" fillId="2" borderId="4" xfId="5" applyNumberFormat="1" applyFont="1" applyFill="1" applyBorder="1" applyAlignment="1">
      <alignment horizontal="center" vertical="center" wrapText="1"/>
    </xf>
    <xf numFmtId="2" fontId="14" fillId="2" borderId="5" xfId="5" applyNumberFormat="1" applyFont="1" applyFill="1" applyBorder="1" applyAlignment="1">
      <alignment horizontal="center" vertical="center" wrapText="1"/>
    </xf>
    <xf numFmtId="2" fontId="14" fillId="4" borderId="4" xfId="5" applyNumberFormat="1" applyFont="1" applyFill="1" applyBorder="1" applyAlignment="1">
      <alignment horizontal="center" vertical="center" wrapText="1"/>
    </xf>
    <xf numFmtId="2" fontId="14" fillId="4" borderId="5" xfId="5" applyNumberFormat="1" applyFont="1" applyFill="1" applyBorder="1" applyAlignment="1">
      <alignment horizontal="center" vertical="center" wrapText="1"/>
    </xf>
    <xf numFmtId="0" fontId="7" fillId="3" borderId="4" xfId="5" applyFont="1" applyFill="1" applyBorder="1" applyAlignment="1">
      <alignment horizontal="center" vertical="center" wrapText="1"/>
    </xf>
    <xf numFmtId="0" fontId="7" fillId="3" borderId="5" xfId="5" applyFont="1" applyFill="1" applyBorder="1" applyAlignment="1">
      <alignment horizontal="center" vertical="center" wrapText="1"/>
    </xf>
    <xf numFmtId="1" fontId="7" fillId="0" borderId="4" xfId="5" applyNumberFormat="1" applyFont="1" applyBorder="1" applyAlignment="1">
      <alignment horizontal="center" vertical="center" wrapText="1"/>
    </xf>
    <xf numFmtId="1" fontId="7" fillId="0" borderId="5" xfId="5" applyNumberFormat="1" applyFont="1" applyBorder="1" applyAlignment="1">
      <alignment horizontal="center" vertical="center" wrapText="1"/>
    </xf>
    <xf numFmtId="1" fontId="7" fillId="3" borderId="4" xfId="5" applyNumberFormat="1" applyFont="1" applyFill="1" applyBorder="1" applyAlignment="1">
      <alignment horizontal="center" vertical="center" wrapText="1"/>
    </xf>
    <xf numFmtId="1" fontId="7" fillId="3" borderId="5" xfId="5" applyNumberFormat="1" applyFont="1" applyFill="1" applyBorder="1" applyAlignment="1">
      <alignment horizontal="center" vertical="center" wrapText="1"/>
    </xf>
    <xf numFmtId="2" fontId="14" fillId="4" borderId="6" xfId="5" applyNumberFormat="1" applyFont="1" applyFill="1" applyBorder="1" applyAlignment="1">
      <alignment horizontal="center" vertical="center" wrapText="1"/>
    </xf>
    <xf numFmtId="2" fontId="14" fillId="4" borderId="7" xfId="5" applyNumberFormat="1" applyFont="1" applyFill="1" applyBorder="1" applyAlignment="1">
      <alignment horizontal="center" vertical="center" wrapText="1"/>
    </xf>
    <xf numFmtId="2" fontId="14" fillId="4" borderId="8" xfId="5" applyNumberFormat="1" applyFont="1" applyFill="1" applyBorder="1" applyAlignment="1">
      <alignment horizontal="center" vertical="center" wrapText="1"/>
    </xf>
    <xf numFmtId="2" fontId="14" fillId="4" borderId="2" xfId="5" applyNumberFormat="1" applyFont="1" applyFill="1" applyBorder="1" applyAlignment="1">
      <alignment horizontal="center" vertical="center" wrapText="1"/>
    </xf>
    <xf numFmtId="2" fontId="14" fillId="4" borderId="12" xfId="5" applyNumberFormat="1" applyFont="1" applyFill="1" applyBorder="1" applyAlignment="1">
      <alignment horizontal="center" vertical="center" wrapText="1"/>
    </xf>
    <xf numFmtId="0" fontId="2" fillId="0" borderId="2" xfId="0" applyFont="1" applyBorder="1"/>
    <xf numFmtId="0" fontId="2" fillId="0" borderId="2" xfId="0" applyFont="1" applyBorder="1" applyAlignment="1">
      <alignment wrapText="1"/>
    </xf>
    <xf numFmtId="2" fontId="7" fillId="0" borderId="2" xfId="5" applyNumberFormat="1" applyFont="1" applyBorder="1" applyAlignment="1">
      <alignment horizontal="center" wrapText="1"/>
    </xf>
    <xf numFmtId="0" fontId="7" fillId="4" borderId="2" xfId="5" applyFont="1" applyFill="1" applyBorder="1" applyAlignment="1">
      <alignment horizontal="center" vertical="center" wrapText="1"/>
    </xf>
    <xf numFmtId="2" fontId="14" fillId="2" borderId="2" xfId="5" applyNumberFormat="1" applyFont="1" applyFill="1" applyBorder="1" applyAlignment="1">
      <alignment horizontal="center" vertical="center" wrapText="1"/>
    </xf>
    <xf numFmtId="0" fontId="7" fillId="3" borderId="2" xfId="5" applyFont="1" applyFill="1" applyBorder="1" applyAlignment="1">
      <alignment horizontal="center" vertical="center" wrapText="1"/>
    </xf>
    <xf numFmtId="1" fontId="7" fillId="0" borderId="2" xfId="5" applyNumberFormat="1" applyFont="1" applyBorder="1" applyAlignment="1">
      <alignment horizontal="center" vertical="center" wrapText="1"/>
    </xf>
    <xf numFmtId="1" fontId="7" fillId="3" borderId="2" xfId="5" applyNumberFormat="1"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0" fillId="7" borderId="0" xfId="0" applyFill="1" applyAlignment="1">
      <alignment horizontal="center" vertical="center"/>
    </xf>
    <xf numFmtId="0" fontId="0" fillId="7" borderId="0" xfId="0" applyFill="1" applyAlignment="1">
      <alignment vertical="center"/>
    </xf>
    <xf numFmtId="2" fontId="7" fillId="2" borderId="1" xfId="5" applyNumberFormat="1" applyFont="1" applyFill="1" applyBorder="1" applyAlignment="1">
      <alignment horizontal="center" wrapText="1"/>
    </xf>
    <xf numFmtId="0" fontId="7" fillId="2" borderId="1" xfId="5" applyFont="1" applyFill="1" applyBorder="1" applyAlignment="1">
      <alignment horizontal="center" vertical="center" wrapText="1"/>
    </xf>
    <xf numFmtId="2" fontId="14" fillId="2" borderId="7" xfId="5" applyNumberFormat="1" applyFont="1" applyFill="1" applyBorder="1" applyAlignment="1">
      <alignment horizontal="center" vertical="center" wrapText="1"/>
    </xf>
    <xf numFmtId="2" fontId="14" fillId="2" borderId="13" xfId="5" applyNumberFormat="1" applyFont="1" applyFill="1" applyBorder="1" applyAlignment="1">
      <alignment horizontal="center" vertical="center" wrapText="1"/>
    </xf>
    <xf numFmtId="0" fontId="12" fillId="0" borderId="4" xfId="0" applyFont="1" applyBorder="1"/>
    <xf numFmtId="0" fontId="11" fillId="0" borderId="4" xfId="0" applyFont="1" applyBorder="1"/>
    <xf numFmtId="0" fontId="12" fillId="0" borderId="16" xfId="0" applyFont="1" applyBorder="1"/>
    <xf numFmtId="0" fontId="11" fillId="0" borderId="16" xfId="0" applyFont="1" applyBorder="1"/>
    <xf numFmtId="0" fontId="15" fillId="0" borderId="17" xfId="0" applyFont="1" applyBorder="1"/>
    <xf numFmtId="0" fontId="15" fillId="0" borderId="18" xfId="0" applyFont="1" applyBorder="1"/>
    <xf numFmtId="0" fontId="3" fillId="0" borderId="18" xfId="1" applyFont="1" applyBorder="1" applyAlignment="1">
      <alignment horizontal="left" vertical="center"/>
    </xf>
    <xf numFmtId="2" fontId="7" fillId="0" borderId="18" xfId="1" applyNumberFormat="1" applyFont="1" applyBorder="1"/>
    <xf numFmtId="0" fontId="7" fillId="2" borderId="18" xfId="1" applyFont="1" applyFill="1" applyBorder="1" applyAlignment="1">
      <alignment horizontal="left" vertical="center" wrapText="1"/>
    </xf>
    <xf numFmtId="0" fontId="7" fillId="4" borderId="18" xfId="1" applyFont="1" applyFill="1" applyBorder="1" applyAlignment="1">
      <alignment vertical="top" wrapText="1"/>
    </xf>
    <xf numFmtId="0" fontId="6" fillId="3" borderId="18" xfId="1" applyFont="1" applyFill="1" applyBorder="1" applyAlignment="1">
      <alignment vertical="top" wrapText="1"/>
    </xf>
    <xf numFmtId="0" fontId="6" fillId="0" borderId="18" xfId="1" applyFont="1" applyBorder="1" applyAlignment="1">
      <alignment vertical="top" wrapText="1"/>
    </xf>
    <xf numFmtId="0" fontId="5" fillId="3" borderId="18" xfId="1" applyFont="1" applyFill="1" applyBorder="1" applyAlignment="1">
      <alignment vertical="top" wrapText="1"/>
    </xf>
    <xf numFmtId="0" fontId="7" fillId="4" borderId="19" xfId="1" applyFont="1" applyFill="1" applyBorder="1" applyAlignment="1">
      <alignment vertical="top" wrapText="1"/>
    </xf>
    <xf numFmtId="49" fontId="18" fillId="5" borderId="1" xfId="0" applyNumberFormat="1" applyFont="1" applyFill="1" applyBorder="1" applyAlignment="1">
      <alignment horizontal="left"/>
    </xf>
    <xf numFmtId="0" fontId="19" fillId="0" borderId="1" xfId="0" applyFont="1" applyBorder="1"/>
    <xf numFmtId="0" fontId="19" fillId="0" borderId="1" xfId="0" applyFont="1" applyBorder="1" applyAlignment="1">
      <alignment wrapText="1"/>
    </xf>
    <xf numFmtId="0" fontId="3" fillId="6" borderId="1" xfId="0" applyFont="1" applyFill="1" applyBorder="1" applyAlignment="1">
      <alignment horizontal="left" vertical="top"/>
    </xf>
    <xf numFmtId="0" fontId="25" fillId="0" borderId="0" xfId="0" applyFont="1"/>
    <xf numFmtId="0" fontId="15" fillId="0" borderId="4" xfId="0" applyFont="1" applyBorder="1"/>
    <xf numFmtId="0" fontId="26" fillId="0" borderId="4" xfId="0" applyFont="1" applyBorder="1"/>
    <xf numFmtId="1" fontId="14" fillId="4" borderId="7" xfId="5" applyNumberFormat="1" applyFont="1" applyFill="1" applyBorder="1" applyAlignment="1">
      <alignment horizontal="center" vertical="center" wrapText="1"/>
    </xf>
    <xf numFmtId="0" fontId="27" fillId="9" borderId="20" xfId="0" applyFont="1" applyFill="1" applyBorder="1"/>
    <xf numFmtId="2" fontId="14" fillId="4" borderId="13" xfId="5" applyNumberFormat="1" applyFont="1" applyFill="1" applyBorder="1" applyAlignment="1">
      <alignment horizontal="center" vertical="center" wrapText="1"/>
    </xf>
    <xf numFmtId="0" fontId="0" fillId="12" borderId="0" xfId="0" applyFill="1" applyAlignment="1">
      <alignment horizontal="center" vertical="center"/>
    </xf>
    <xf numFmtId="0" fontId="10" fillId="12" borderId="0" xfId="0" applyFont="1" applyFill="1" applyAlignment="1">
      <alignment horizontal="center" vertical="center"/>
    </xf>
    <xf numFmtId="4" fontId="3" fillId="0" borderId="2" xfId="0" applyNumberFormat="1" applyFont="1" applyBorder="1"/>
    <xf numFmtId="0" fontId="12" fillId="0" borderId="3" xfId="0" applyFont="1" applyBorder="1"/>
    <xf numFmtId="0" fontId="11" fillId="0" borderId="3" xfId="0" applyFont="1" applyBorder="1"/>
    <xf numFmtId="0" fontId="3" fillId="0" borderId="1" xfId="0" applyFont="1" applyBorder="1"/>
    <xf numFmtId="0" fontId="3" fillId="0" borderId="2" xfId="0" applyFont="1" applyBorder="1"/>
    <xf numFmtId="0" fontId="3" fillId="0" borderId="1" xfId="0" applyFont="1" applyBorder="1" applyAlignment="1">
      <alignment wrapText="1"/>
    </xf>
    <xf numFmtId="0" fontId="3" fillId="0" borderId="2" xfId="0" applyFont="1" applyBorder="1" applyAlignment="1">
      <alignment wrapText="1"/>
    </xf>
    <xf numFmtId="0" fontId="24" fillId="0" borderId="4" xfId="0" applyFont="1" applyBorder="1"/>
    <xf numFmtId="0" fontId="3" fillId="0" borderId="5" xfId="0" applyFont="1" applyBorder="1"/>
    <xf numFmtId="0" fontId="3" fillId="0" borderId="5" xfId="0" applyFont="1" applyBorder="1" applyAlignment="1">
      <alignment wrapText="1"/>
    </xf>
    <xf numFmtId="4" fontId="17" fillId="6" borderId="0" xfId="0" applyNumberFormat="1" applyFont="1" applyFill="1" applyAlignment="1">
      <alignment horizontal="left"/>
    </xf>
    <xf numFmtId="0" fontId="23" fillId="0" borderId="0" xfId="0" applyFont="1"/>
    <xf numFmtId="4" fontId="14" fillId="4" borderId="7" xfId="5" applyNumberFormat="1" applyFont="1" applyFill="1" applyBorder="1" applyAlignment="1">
      <alignment horizontal="center" vertical="center" wrapText="1"/>
    </xf>
    <xf numFmtId="4" fontId="14" fillId="4" borderId="8" xfId="5" applyNumberFormat="1" applyFont="1" applyFill="1" applyBorder="1" applyAlignment="1">
      <alignment horizontal="center" vertical="center" wrapText="1"/>
    </xf>
    <xf numFmtId="0" fontId="20" fillId="0" borderId="0" xfId="0" applyFont="1"/>
    <xf numFmtId="0" fontId="28" fillId="6" borderId="1" xfId="0" applyFont="1" applyFill="1" applyBorder="1"/>
    <xf numFmtId="0" fontId="21" fillId="9" borderId="1" xfId="0" applyFont="1" applyFill="1" applyBorder="1" applyAlignment="1">
      <alignment wrapText="1"/>
    </xf>
    <xf numFmtId="0" fontId="22" fillId="9" borderId="1" xfId="0" applyFont="1" applyFill="1" applyBorder="1" applyAlignment="1">
      <alignment wrapText="1"/>
    </xf>
    <xf numFmtId="0" fontId="21" fillId="9" borderId="5" xfId="0" applyFont="1" applyFill="1" applyBorder="1" applyAlignment="1">
      <alignment wrapText="1"/>
    </xf>
    <xf numFmtId="0" fontId="22" fillId="9" borderId="5" xfId="0" applyFont="1" applyFill="1" applyBorder="1" applyAlignment="1">
      <alignment wrapText="1"/>
    </xf>
    <xf numFmtId="0" fontId="21" fillId="9" borderId="30" xfId="0" applyFont="1" applyFill="1" applyBorder="1" applyAlignment="1">
      <alignment wrapText="1"/>
    </xf>
    <xf numFmtId="0" fontId="22" fillId="9" borderId="4" xfId="0" applyFont="1" applyFill="1" applyBorder="1" applyAlignment="1">
      <alignment wrapText="1"/>
    </xf>
    <xf numFmtId="0" fontId="22" fillId="9" borderId="30" xfId="0" applyFont="1" applyFill="1" applyBorder="1" applyAlignment="1">
      <alignment wrapText="1"/>
    </xf>
    <xf numFmtId="0" fontId="3" fillId="6" borderId="3" xfId="0" applyFont="1" applyFill="1" applyBorder="1"/>
    <xf numFmtId="4" fontId="3" fillId="6" borderId="3" xfId="0" applyNumberFormat="1" applyFont="1" applyFill="1" applyBorder="1" applyAlignment="1">
      <alignment horizontal="left"/>
    </xf>
    <xf numFmtId="1" fontId="14" fillId="4" borderId="13" xfId="5" applyNumberFormat="1" applyFont="1" applyFill="1" applyBorder="1" applyAlignment="1">
      <alignment horizontal="center" vertical="center" wrapText="1"/>
    </xf>
    <xf numFmtId="0" fontId="3" fillId="11" borderId="20" xfId="0" applyFont="1" applyFill="1" applyBorder="1"/>
    <xf numFmtId="0" fontId="27" fillId="9" borderId="32" xfId="0" applyFont="1" applyFill="1" applyBorder="1"/>
    <xf numFmtId="4" fontId="10" fillId="8" borderId="0" xfId="10" applyNumberFormat="1" applyFont="1" applyAlignment="1">
      <alignment horizontal="left"/>
    </xf>
    <xf numFmtId="4" fontId="3" fillId="0" borderId="2" xfId="1" applyNumberFormat="1" applyFont="1" applyBorder="1" applyAlignment="1">
      <alignment horizontal="left" vertical="center"/>
    </xf>
    <xf numFmtId="4" fontId="11" fillId="0" borderId="4" xfId="0" applyNumberFormat="1" applyFont="1" applyBorder="1"/>
    <xf numFmtId="4" fontId="11" fillId="0" borderId="3" xfId="0" applyNumberFormat="1" applyFont="1" applyBorder="1"/>
    <xf numFmtId="4" fontId="28" fillId="6" borderId="1" xfId="0" applyNumberFormat="1" applyFont="1" applyFill="1" applyBorder="1" applyAlignment="1">
      <alignment horizontal="left"/>
    </xf>
    <xf numFmtId="4" fontId="24" fillId="0" borderId="4" xfId="0" applyNumberFormat="1" applyFont="1" applyBorder="1"/>
    <xf numFmtId="4" fontId="11" fillId="0" borderId="0" xfId="0" applyNumberFormat="1" applyFont="1"/>
    <xf numFmtId="4" fontId="3" fillId="6" borderId="1" xfId="0" applyNumberFormat="1" applyFont="1" applyFill="1" applyBorder="1"/>
    <xf numFmtId="2" fontId="3" fillId="0" borderId="1" xfId="0" applyNumberFormat="1" applyFont="1" applyBorder="1"/>
    <xf numFmtId="2" fontId="3" fillId="0" borderId="2" xfId="0" applyNumberFormat="1" applyFont="1" applyBorder="1"/>
    <xf numFmtId="2" fontId="11" fillId="0" borderId="4" xfId="0" applyNumberFormat="1" applyFont="1" applyBorder="1"/>
    <xf numFmtId="4" fontId="19" fillId="6" borderId="1" xfId="0" applyNumberFormat="1" applyFont="1" applyFill="1" applyBorder="1" applyAlignment="1">
      <alignment horizontal="left"/>
    </xf>
    <xf numFmtId="2" fontId="19" fillId="0" borderId="1" xfId="0" applyNumberFormat="1" applyFont="1" applyBorder="1"/>
    <xf numFmtId="2" fontId="3" fillId="0" borderId="5" xfId="0" applyNumberFormat="1" applyFont="1" applyBorder="1"/>
    <xf numFmtId="2" fontId="24" fillId="0" borderId="4" xfId="0" applyNumberFormat="1" applyFont="1" applyBorder="1"/>
    <xf numFmtId="2" fontId="11" fillId="0" borderId="3" xfId="0" applyNumberFormat="1" applyFont="1" applyBorder="1"/>
    <xf numFmtId="4" fontId="17" fillId="6" borderId="1" xfId="0" applyNumberFormat="1" applyFont="1" applyFill="1" applyBorder="1" applyAlignment="1">
      <alignment horizontal="left"/>
    </xf>
    <xf numFmtId="4" fontId="17" fillId="6" borderId="0" xfId="0" applyNumberFormat="1" applyFont="1" applyFill="1"/>
    <xf numFmtId="0" fontId="12" fillId="0" borderId="21" xfId="0" applyFont="1" applyBorder="1"/>
    <xf numFmtId="0" fontId="3" fillId="9" borderId="20" xfId="0" applyFont="1" applyFill="1" applyBorder="1"/>
    <xf numFmtId="0" fontId="3" fillId="9" borderId="32" xfId="0" applyFont="1" applyFill="1" applyBorder="1"/>
    <xf numFmtId="0" fontId="3" fillId="11" borderId="23" xfId="0" applyFont="1" applyFill="1" applyBorder="1"/>
    <xf numFmtId="0" fontId="3" fillId="9" borderId="23" xfId="0" applyFont="1" applyFill="1" applyBorder="1"/>
    <xf numFmtId="0" fontId="3" fillId="9" borderId="33" xfId="0" applyFont="1" applyFill="1" applyBorder="1"/>
    <xf numFmtId="0" fontId="3" fillId="10" borderId="4" xfId="0" applyFont="1" applyFill="1" applyBorder="1"/>
    <xf numFmtId="0" fontId="3" fillId="10" borderId="21" xfId="0" applyFont="1" applyFill="1" applyBorder="1"/>
    <xf numFmtId="4" fontId="3" fillId="6" borderId="14" xfId="0" applyNumberFormat="1" applyFont="1" applyFill="1" applyBorder="1" applyAlignment="1">
      <alignment horizontal="left"/>
    </xf>
    <xf numFmtId="4" fontId="3" fillId="0" borderId="14" xfId="0" applyNumberFormat="1" applyFont="1" applyBorder="1"/>
    <xf numFmtId="4" fontId="3" fillId="0" borderId="15" xfId="0" applyNumberFormat="1" applyFont="1" applyBorder="1"/>
    <xf numFmtId="4" fontId="15" fillId="8" borderId="0" xfId="10" applyNumberFormat="1" applyFont="1" applyBorder="1" applyAlignment="1">
      <alignment horizontal="left"/>
    </xf>
    <xf numFmtId="4" fontId="10" fillId="8" borderId="0" xfId="10" applyNumberFormat="1" applyFont="1"/>
    <xf numFmtId="4" fontId="10" fillId="8" borderId="0" xfId="10" applyNumberFormat="1" applyFont="1" applyBorder="1"/>
    <xf numFmtId="4" fontId="10" fillId="8" borderId="0" xfId="10" applyNumberFormat="1" applyFont="1" applyBorder="1" applyAlignment="1">
      <alignment horizontal="left"/>
    </xf>
    <xf numFmtId="0" fontId="7" fillId="3" borderId="21" xfId="5" applyFont="1" applyFill="1" applyBorder="1" applyAlignment="1">
      <alignment horizontal="center" vertical="center" wrapText="1"/>
    </xf>
    <xf numFmtId="1" fontId="7" fillId="0" borderId="21" xfId="5" applyNumberFormat="1" applyFont="1" applyBorder="1" applyAlignment="1">
      <alignment horizontal="center" vertical="center" wrapText="1"/>
    </xf>
    <xf numFmtId="1" fontId="7" fillId="3" borderId="21" xfId="5" applyNumberFormat="1" applyFont="1" applyFill="1" applyBorder="1" applyAlignment="1">
      <alignment horizontal="center" vertical="center" wrapText="1"/>
    </xf>
    <xf numFmtId="2" fontId="14" fillId="4" borderId="28" xfId="5" applyNumberFormat="1" applyFont="1" applyFill="1" applyBorder="1" applyAlignment="1">
      <alignment horizontal="center" vertical="center" wrapText="1"/>
    </xf>
    <xf numFmtId="1" fontId="7" fillId="4" borderId="7" xfId="5" applyNumberFormat="1" applyFont="1" applyFill="1" applyBorder="1" applyAlignment="1">
      <alignment horizontal="center" vertical="center" wrapText="1"/>
    </xf>
    <xf numFmtId="1" fontId="7" fillId="4" borderId="13" xfId="5" applyNumberFormat="1" applyFont="1" applyFill="1" applyBorder="1" applyAlignment="1">
      <alignment horizontal="center" vertical="center"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9" xfId="0" applyFont="1" applyBorder="1" applyAlignment="1">
      <alignment horizontal="center"/>
    </xf>
    <xf numFmtId="0" fontId="16" fillId="0" borderId="25" xfId="0" applyFont="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6" fillId="0" borderId="29" xfId="0" applyFont="1" applyBorder="1" applyAlignment="1">
      <alignment horizontal="center"/>
    </xf>
    <xf numFmtId="0" fontId="16" fillId="0" borderId="24" xfId="0" applyFont="1" applyBorder="1" applyAlignment="1">
      <alignment horizontal="center" vertical="center"/>
    </xf>
    <xf numFmtId="0" fontId="16" fillId="0" borderId="22" xfId="0" applyFont="1" applyBorder="1" applyAlignment="1">
      <alignment horizontal="center" vertical="center"/>
    </xf>
    <xf numFmtId="49" fontId="18" fillId="5" borderId="1" xfId="0" applyNumberFormat="1" applyFont="1" applyFill="1" applyBorder="1" applyAlignment="1">
      <alignment horizontal="left"/>
    </xf>
    <xf numFmtId="0" fontId="16" fillId="0" borderId="31" xfId="0" applyFont="1" applyBorder="1" applyAlignment="1">
      <alignment horizontal="center"/>
    </xf>
    <xf numFmtId="0" fontId="0" fillId="0" borderId="0" xfId="0" applyFont="1"/>
    <xf numFmtId="0" fontId="0" fillId="0" borderId="0" xfId="0" applyFont="1" applyAlignment="1">
      <alignment vertical="center"/>
    </xf>
    <xf numFmtId="0" fontId="0" fillId="0" borderId="0" xfId="0" applyFont="1" applyAlignment="1">
      <alignment horizontal="center"/>
    </xf>
    <xf numFmtId="1" fontId="0" fillId="0" borderId="0" xfId="0" applyNumberFormat="1" applyFont="1" applyAlignment="1">
      <alignment horizontal="center"/>
    </xf>
    <xf numFmtId="0" fontId="0" fillId="0" borderId="0" xfId="0" applyFont="1" applyAlignment="1">
      <alignment wrapText="1"/>
    </xf>
    <xf numFmtId="0" fontId="30" fillId="0" borderId="0" xfId="11" applyFont="1" applyFill="1" applyAlignment="1">
      <alignment horizontal="center"/>
    </xf>
    <xf numFmtId="0" fontId="10" fillId="7" borderId="0" xfId="0" applyFont="1" applyFill="1" applyAlignment="1">
      <alignment vertical="center" wrapText="1"/>
    </xf>
    <xf numFmtId="4" fontId="10" fillId="7" borderId="0" xfId="0" applyNumberFormat="1" applyFont="1" applyFill="1" applyAlignment="1">
      <alignment horizontal="center" vertical="center" wrapText="1"/>
    </xf>
    <xf numFmtId="0" fontId="10" fillId="7" borderId="0" xfId="0" applyFont="1" applyFill="1" applyAlignment="1">
      <alignment horizontal="center" vertical="center" wrapText="1"/>
    </xf>
    <xf numFmtId="1" fontId="10" fillId="7" borderId="0" xfId="0" applyNumberFormat="1" applyFont="1" applyFill="1" applyAlignment="1">
      <alignment horizontal="center" vertical="center" wrapText="1"/>
    </xf>
    <xf numFmtId="0" fontId="0" fillId="0" borderId="0" xfId="0" applyFont="1" applyFill="1"/>
    <xf numFmtId="0" fontId="30" fillId="0" borderId="0" xfId="11" applyFill="1" applyAlignment="1">
      <alignment horizontal="center"/>
    </xf>
    <xf numFmtId="1" fontId="32" fillId="0" borderId="0" xfId="0" applyNumberFormat="1" applyFont="1" applyFill="1" applyAlignment="1">
      <alignment horizontal="center"/>
    </xf>
    <xf numFmtId="0" fontId="30" fillId="0" borderId="0" xfId="11" applyFont="1" applyFill="1" applyBorder="1" applyAlignment="1">
      <alignment horizontal="center" wrapText="1"/>
    </xf>
    <xf numFmtId="0" fontId="0" fillId="0" borderId="0" xfId="0" applyFont="1" applyFill="1" applyAlignment="1">
      <alignment wrapText="1"/>
    </xf>
    <xf numFmtId="4" fontId="0" fillId="0" borderId="0" xfId="0" applyNumberFormat="1" applyFont="1" applyFill="1" applyAlignment="1">
      <alignment horizontal="center"/>
    </xf>
    <xf numFmtId="0" fontId="32"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30" fillId="0" borderId="0" xfId="11" applyFont="1" applyFill="1" applyAlignment="1">
      <alignment horizontal="center" vertical="center"/>
    </xf>
    <xf numFmtId="0" fontId="0" fillId="0" borderId="0" xfId="0" applyFont="1" applyFill="1" applyAlignment="1">
      <alignment horizontal="center"/>
    </xf>
    <xf numFmtId="0" fontId="30" fillId="0" borderId="0" xfId="11" applyFont="1" applyFill="1" applyAlignment="1">
      <alignment horizontal="center" wrapText="1"/>
    </xf>
    <xf numFmtId="3" fontId="0" fillId="0" borderId="0" xfId="0" applyNumberFormat="1" applyFont="1" applyFill="1" applyBorder="1" applyAlignment="1">
      <alignment horizontal="center"/>
    </xf>
    <xf numFmtId="0" fontId="30" fillId="0" borderId="0" xfId="11" applyFont="1" applyFill="1" applyBorder="1" applyAlignment="1">
      <alignment horizontal="center"/>
    </xf>
    <xf numFmtId="3" fontId="0" fillId="0" borderId="0" xfId="0" applyNumberFormat="1" applyFont="1" applyFill="1" applyAlignment="1">
      <alignment horizontal="center"/>
    </xf>
    <xf numFmtId="3" fontId="0" fillId="0" borderId="34" xfId="0" applyNumberFormat="1" applyFont="1" applyFill="1" applyBorder="1" applyAlignment="1">
      <alignment horizontal="center"/>
    </xf>
    <xf numFmtId="0" fontId="30" fillId="0" borderId="34" xfId="11" applyFill="1" applyBorder="1" applyAlignment="1">
      <alignment horizontal="center"/>
    </xf>
    <xf numFmtId="3" fontId="32" fillId="0" borderId="0" xfId="0" applyNumberFormat="1" applyFont="1" applyFill="1" applyAlignment="1">
      <alignment horizontal="center"/>
    </xf>
    <xf numFmtId="3" fontId="32" fillId="0" borderId="0" xfId="0" applyNumberFormat="1" applyFont="1" applyFill="1" applyAlignment="1">
      <alignment horizontal="center" vertical="center" wrapText="1"/>
    </xf>
    <xf numFmtId="0" fontId="30" fillId="0" borderId="0" xfId="11" applyFill="1" applyAlignment="1">
      <alignment horizontal="center" vertical="center"/>
    </xf>
    <xf numFmtId="3" fontId="31" fillId="0" borderId="0" xfId="0" quotePrefix="1" applyNumberFormat="1" applyFont="1" applyFill="1" applyAlignment="1">
      <alignment horizontal="center"/>
    </xf>
    <xf numFmtId="0" fontId="30" fillId="0" borderId="0" xfId="11" applyFill="1" applyAlignment="1">
      <alignment horizontal="center" vertical="center" wrapText="1"/>
    </xf>
    <xf numFmtId="3" fontId="31" fillId="0" borderId="0" xfId="0" applyNumberFormat="1" applyFont="1" applyFill="1" applyAlignment="1">
      <alignment horizontal="center"/>
    </xf>
    <xf numFmtId="0" fontId="29" fillId="0" borderId="0" xfId="11" applyFont="1" applyFill="1"/>
    <xf numFmtId="3" fontId="0" fillId="0" borderId="0" xfId="0" applyNumberFormat="1" applyFont="1" applyFill="1" applyAlignment="1">
      <alignment horizontal="center" vertical="center"/>
    </xf>
  </cellXfs>
  <cellStyles count="12">
    <cellStyle name="40% - Accent5" xfId="10" builtinId="47"/>
    <cellStyle name="Hyperlink" xfId="11" builtinId="8"/>
    <cellStyle name="Normaallaad 2" xfId="1" xr:uid="{00000000-0005-0000-0000-000000000000}"/>
    <cellStyle name="Normaallaad 2 2" xfId="2" xr:uid="{00000000-0005-0000-0000-000001000000}"/>
    <cellStyle name="Normaallaad 2 2 2" xfId="3" xr:uid="{00000000-0005-0000-0000-000002000000}"/>
    <cellStyle name="Normaallaad 2 3" xfId="4" xr:uid="{00000000-0005-0000-0000-000003000000}"/>
    <cellStyle name="Normaallaad 3" xfId="5" xr:uid="{00000000-0005-0000-0000-000004000000}"/>
    <cellStyle name="Normaallaad 3 2" xfId="6" xr:uid="{00000000-0005-0000-0000-000005000000}"/>
    <cellStyle name="Normaallaad 3 2 2" xfId="7" xr:uid="{00000000-0005-0000-0000-000006000000}"/>
    <cellStyle name="Normaallaad 3 3" xfId="8" xr:uid="{00000000-0005-0000-0000-000007000000}"/>
    <cellStyle name="Normal" xfId="0" builtinId="0"/>
    <cellStyle name="Normal 2"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file>

<file path=xl/persons/person.xml><?xml version="1.0" encoding="utf-8"?>
<personList xmlns="http://schemas.microsoft.com/office/spreadsheetml/2018/threadedcomments" xmlns:x="http://schemas.openxmlformats.org/spreadsheetml/2006/main">
  <person displayName="Riin Roosalu" id="{C924D752-A187-4F11-BF2D-94DA3BB10030}" userId="S::Riin.Roosalu@eas.ee::73c65660-9d1d-45ae-ac54-ebaca7743e7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X14" dT="2022-03-11T10:45:07.56" personId="{C924D752-A187-4F11-BF2D-94DA3BB10030}" id="{47526777-E922-41BB-B765-42CA9547FDD7}">
    <text>hindamisaruandes oli 3</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helen@mammfrukt.ee" TargetMode="External"/><Relationship Id="rId21" Type="http://schemas.openxmlformats.org/officeDocument/2006/relationships/hyperlink" Target="mailto:karina.kyppas@narvajoesuu.ee" TargetMode="External"/><Relationship Id="rId42" Type="http://schemas.openxmlformats.org/officeDocument/2006/relationships/hyperlink" Target="mailto:indrek@hetke.ee" TargetMode="External"/><Relationship Id="rId47" Type="http://schemas.openxmlformats.org/officeDocument/2006/relationships/hyperlink" Target="mailto:villaoru@gmail.com" TargetMode="External"/><Relationship Id="rId63" Type="http://schemas.openxmlformats.org/officeDocument/2006/relationships/hyperlink" Target="mailto:egle@blueray.ee" TargetMode="External"/><Relationship Id="rId68" Type="http://schemas.openxmlformats.org/officeDocument/2006/relationships/hyperlink" Target="mailto:erika@rummuinvest.ee" TargetMode="External"/><Relationship Id="rId84" Type="http://schemas.openxmlformats.org/officeDocument/2006/relationships/hyperlink" Target="mailto:tanel.veeremaa@evm.ee" TargetMode="External"/><Relationship Id="rId89" Type="http://schemas.openxmlformats.org/officeDocument/2006/relationships/hyperlink" Target="mailto:info@seakayakingestonia.com" TargetMode="External"/><Relationship Id="rId16" Type="http://schemas.openxmlformats.org/officeDocument/2006/relationships/hyperlink" Target="mailto:info@puhkalooduses.ee" TargetMode="External"/><Relationship Id="rId11" Type="http://schemas.openxmlformats.org/officeDocument/2006/relationships/hyperlink" Target="mailto:johan@johan.ee" TargetMode="External"/><Relationship Id="rId32" Type="http://schemas.openxmlformats.org/officeDocument/2006/relationships/hyperlink" Target="mailto:janek@suppama.com" TargetMode="External"/><Relationship Id="rId37" Type="http://schemas.openxmlformats.org/officeDocument/2006/relationships/hyperlink" Target="mailto:karumuuseum@gmail.com" TargetMode="External"/><Relationship Id="rId53" Type="http://schemas.openxmlformats.org/officeDocument/2006/relationships/hyperlink" Target="mailto:taaviemajoe@gmail.com" TargetMode="External"/><Relationship Id="rId58" Type="http://schemas.openxmlformats.org/officeDocument/2006/relationships/hyperlink" Target="mailto:triin@wesset.ee" TargetMode="External"/><Relationship Id="rId74" Type="http://schemas.openxmlformats.org/officeDocument/2006/relationships/hyperlink" Target="mailto:anneliis@tikutalu.ee" TargetMode="External"/><Relationship Id="rId79" Type="http://schemas.openxmlformats.org/officeDocument/2006/relationships/hyperlink" Target="mailto:terje@arensburg.ee" TargetMode="External"/><Relationship Id="rId5" Type="http://schemas.openxmlformats.org/officeDocument/2006/relationships/hyperlink" Target="mailto:alar.meltsov@gmail.com" TargetMode="External"/><Relationship Id="rId90" Type="http://schemas.openxmlformats.org/officeDocument/2006/relationships/hyperlink" Target="mailto:siim@ugandi.ee" TargetMode="External"/><Relationship Id="rId22" Type="http://schemas.openxmlformats.org/officeDocument/2006/relationships/hyperlink" Target="mailto:martin@hoia.bio" TargetMode="External"/><Relationship Id="rId27" Type="http://schemas.openxmlformats.org/officeDocument/2006/relationships/hyperlink" Target="mailto:heldur@saarehotell.ee" TargetMode="External"/><Relationship Id="rId43" Type="http://schemas.openxmlformats.org/officeDocument/2006/relationships/hyperlink" Target="mailto:tegevjuht@anijamois.ee" TargetMode="External"/><Relationship Id="rId48" Type="http://schemas.openxmlformats.org/officeDocument/2006/relationships/hyperlink" Target="mailto:kalle@valma.ee" TargetMode="External"/><Relationship Id="rId64" Type="http://schemas.openxmlformats.org/officeDocument/2006/relationships/hyperlink" Target="mailto:kairit@aurakeskus.ee" TargetMode="External"/><Relationship Id="rId69" Type="http://schemas.openxmlformats.org/officeDocument/2006/relationships/hyperlink" Target="mailto:katrikulm@gmail.com" TargetMode="External"/><Relationship Id="rId8" Type="http://schemas.openxmlformats.org/officeDocument/2006/relationships/hyperlink" Target="mailto:riho.liiber@gmail.com" TargetMode="External"/><Relationship Id="rId51" Type="http://schemas.openxmlformats.org/officeDocument/2006/relationships/hyperlink" Target="mailto:relvosport@yahoo.com" TargetMode="External"/><Relationship Id="rId72" Type="http://schemas.openxmlformats.org/officeDocument/2006/relationships/hyperlink" Target="mailto:geneva@geneva.ee" TargetMode="External"/><Relationship Id="rId80" Type="http://schemas.openxmlformats.org/officeDocument/2006/relationships/hyperlink" Target="mailto:info@noges.ee" TargetMode="External"/><Relationship Id="rId85" Type="http://schemas.openxmlformats.org/officeDocument/2006/relationships/hyperlink" Target="mailto:kersti.paap@tallinnlv.ee" TargetMode="External"/><Relationship Id="rId93" Type="http://schemas.microsoft.com/office/2019/04/relationships/namedSheetView" Target="../namedSheetViews/namedSheetView1.xml"/><Relationship Id="rId3" Type="http://schemas.openxmlformats.org/officeDocument/2006/relationships/hyperlink" Target="mailto:Helen.Jors@gmail.com" TargetMode="External"/><Relationship Id="rId12" Type="http://schemas.openxmlformats.org/officeDocument/2006/relationships/hyperlink" Target="mailto:jaan.ratnik@spa.ee" TargetMode="External"/><Relationship Id="rId17" Type="http://schemas.openxmlformats.org/officeDocument/2006/relationships/hyperlink" Target="mailto:info@borderoutpost.com" TargetMode="External"/><Relationship Id="rId25" Type="http://schemas.openxmlformats.org/officeDocument/2006/relationships/hyperlink" Target="mailto:jtall@mail.com" TargetMode="External"/><Relationship Id="rId33" Type="http://schemas.openxmlformats.org/officeDocument/2006/relationships/hyperlink" Target="mailto:indrek.ilves@strand.ee" TargetMode="External"/><Relationship Id="rId38" Type="http://schemas.openxmlformats.org/officeDocument/2006/relationships/hyperlink" Target="mailto:info@maria.ee" TargetMode="External"/><Relationship Id="rId46" Type="http://schemas.openxmlformats.org/officeDocument/2006/relationships/hyperlink" Target="mailto:liinamaripuu@gmail.com" TargetMode="External"/><Relationship Id="rId59" Type="http://schemas.openxmlformats.org/officeDocument/2006/relationships/hyperlink" Target="mailto:elo.mets@gmail.com" TargetMode="External"/><Relationship Id="rId67" Type="http://schemas.openxmlformats.org/officeDocument/2006/relationships/hyperlink" Target="mailto:arno@padisemois.ee" TargetMode="External"/><Relationship Id="rId20" Type="http://schemas.openxmlformats.org/officeDocument/2006/relationships/hyperlink" Target="mailto:tonis@mkn.ee" TargetMode="External"/><Relationship Id="rId41" Type="http://schemas.openxmlformats.org/officeDocument/2006/relationships/hyperlink" Target="mailto:imre.sooaar@padaste.ee" TargetMode="External"/><Relationship Id="rId54" Type="http://schemas.openxmlformats.org/officeDocument/2006/relationships/hyperlink" Target="mailto:sulev.nommann@gmail.com" TargetMode="External"/><Relationship Id="rId62" Type="http://schemas.openxmlformats.org/officeDocument/2006/relationships/hyperlink" Target="mailto:ott@protofactory.ee" TargetMode="External"/><Relationship Id="rId70" Type="http://schemas.openxmlformats.org/officeDocument/2006/relationships/hyperlink" Target="mailto:tiit@tiitreisid.ee" TargetMode="External"/><Relationship Id="rId75" Type="http://schemas.openxmlformats.org/officeDocument/2006/relationships/hyperlink" Target="mailto:kristinashadeiko@gmail.com" TargetMode="External"/><Relationship Id="rId83" Type="http://schemas.openxmlformats.org/officeDocument/2006/relationships/hyperlink" Target="mailto:villi@staadionihotell.ee" TargetMode="External"/><Relationship Id="rId88" Type="http://schemas.openxmlformats.org/officeDocument/2006/relationships/hyperlink" Target="mailto:ly@kubija.ee" TargetMode="External"/><Relationship Id="rId91" Type="http://schemas.openxmlformats.org/officeDocument/2006/relationships/hyperlink" Target="mailto:pilvi.kolk@ahhaa.ee" TargetMode="External"/><Relationship Id="rId1" Type="http://schemas.openxmlformats.org/officeDocument/2006/relationships/hyperlink" Target="mailto:ryan@deneesti.ee" TargetMode="External"/><Relationship Id="rId6" Type="http://schemas.openxmlformats.org/officeDocument/2006/relationships/hyperlink" Target="mailto:svensoiver@gmail.com" TargetMode="External"/><Relationship Id="rId15" Type="http://schemas.openxmlformats.org/officeDocument/2006/relationships/hyperlink" Target="mailto:filigranno.invest@gmail.com" TargetMode="External"/><Relationship Id="rId23" Type="http://schemas.openxmlformats.org/officeDocument/2006/relationships/hyperlink" Target="mailto:veiko@vspahotel.ee" TargetMode="External"/><Relationship Id="rId28" Type="http://schemas.openxmlformats.org/officeDocument/2006/relationships/hyperlink" Target="mailto:kohv.kohv@gmail.com" TargetMode="External"/><Relationship Id="rId36" Type="http://schemas.openxmlformats.org/officeDocument/2006/relationships/hyperlink" Target="mailto:jogeda@gmail.com" TargetMode="External"/><Relationship Id="rId49" Type="http://schemas.openxmlformats.org/officeDocument/2006/relationships/hyperlink" Target="mailto:jaan@estiko.ee" TargetMode="External"/><Relationship Id="rId57" Type="http://schemas.openxmlformats.org/officeDocument/2006/relationships/hyperlink" Target="mailto:paavo@pakrisaared.ee" TargetMode="External"/><Relationship Id="rId10" Type="http://schemas.openxmlformats.org/officeDocument/2006/relationships/hyperlink" Target="mailto:sirli.mangus@gmail.com" TargetMode="External"/><Relationship Id="rId31" Type="http://schemas.openxmlformats.org/officeDocument/2006/relationships/hyperlink" Target="mailto:triin@vango.ee" TargetMode="External"/><Relationship Id="rId44" Type="http://schemas.openxmlformats.org/officeDocument/2006/relationships/hyperlink" Target="mailto:paekalda@gmail.com" TargetMode="External"/><Relationship Id="rId52" Type="http://schemas.openxmlformats.org/officeDocument/2006/relationships/hyperlink" Target="mailto:info@mesitare.ee" TargetMode="External"/><Relationship Id="rId60" Type="http://schemas.openxmlformats.org/officeDocument/2006/relationships/hyperlink" Target="mailto:kairi@viiking.ee" TargetMode="External"/><Relationship Id="rId65" Type="http://schemas.openxmlformats.org/officeDocument/2006/relationships/hyperlink" Target="mailto:tuuli.klementa@gmail.com" TargetMode="External"/><Relationship Id="rId73" Type="http://schemas.openxmlformats.org/officeDocument/2006/relationships/hyperlink" Target="mailto:elo.kallas@gmail.com" TargetMode="External"/><Relationship Id="rId78" Type="http://schemas.openxmlformats.org/officeDocument/2006/relationships/hyperlink" Target="mailto:mairold.maegi@gmail.com" TargetMode="External"/><Relationship Id="rId81" Type="http://schemas.openxmlformats.org/officeDocument/2006/relationships/hyperlink" Target="mailto:toomas.leedu@hotmail.com" TargetMode="External"/><Relationship Id="rId86" Type="http://schemas.openxmlformats.org/officeDocument/2006/relationships/hyperlink" Target="mailto:triin.aru4@gmail.com" TargetMode="External"/><Relationship Id="rId4" Type="http://schemas.openxmlformats.org/officeDocument/2006/relationships/hyperlink" Target="mailto:info@haanjamehetalu.ee" TargetMode="External"/><Relationship Id="rId9" Type="http://schemas.openxmlformats.org/officeDocument/2006/relationships/hyperlink" Target="mailto:info@parvematkad.ee" TargetMode="External"/><Relationship Id="rId13" Type="http://schemas.openxmlformats.org/officeDocument/2006/relationships/hyperlink" Target="mailto:maik.teiv@gmail.com" TargetMode="External"/><Relationship Id="rId18" Type="http://schemas.openxmlformats.org/officeDocument/2006/relationships/hyperlink" Target="mailto:reelika.raim@vargamae.ee" TargetMode="External"/><Relationship Id="rId39" Type="http://schemas.openxmlformats.org/officeDocument/2006/relationships/hyperlink" Target="mailto:egle.oja@poltsamaaloss.ee" TargetMode="External"/><Relationship Id="rId34" Type="http://schemas.openxmlformats.org/officeDocument/2006/relationships/hyperlink" Target="mailto:mariatamander@me.com" TargetMode="External"/><Relationship Id="rId50" Type="http://schemas.openxmlformats.org/officeDocument/2006/relationships/hyperlink" Target="mailto:katrin@loovmois.ee" TargetMode="External"/><Relationship Id="rId55" Type="http://schemas.openxmlformats.org/officeDocument/2006/relationships/hyperlink" Target="mailto:kai.krashevski@excedea.com" TargetMode="External"/><Relationship Id="rId76" Type="http://schemas.openxmlformats.org/officeDocument/2006/relationships/hyperlink" Target="mailto:info@meremaa.com" TargetMode="External"/><Relationship Id="rId7" Type="http://schemas.openxmlformats.org/officeDocument/2006/relationships/hyperlink" Target="mailto:%09mail@citybike.ee" TargetMode="External"/><Relationship Id="rId71" Type="http://schemas.openxmlformats.org/officeDocument/2006/relationships/hyperlink" Target="mailto:juri.saija@narva.ee" TargetMode="External"/><Relationship Id="rId92" Type="http://schemas.openxmlformats.org/officeDocument/2006/relationships/printerSettings" Target="../printerSettings/printerSettings1.bin"/><Relationship Id="rId2" Type="http://schemas.openxmlformats.org/officeDocument/2006/relationships/hyperlink" Target="mailto:info@estriver.ee" TargetMode="External"/><Relationship Id="rId29" Type="http://schemas.openxmlformats.org/officeDocument/2006/relationships/hyperlink" Target="mailto:info@meela.ee" TargetMode="External"/><Relationship Id="rId24" Type="http://schemas.openxmlformats.org/officeDocument/2006/relationships/hyperlink" Target="mailto:jaanus@villapalu.ee" TargetMode="External"/><Relationship Id="rId40" Type="http://schemas.openxmlformats.org/officeDocument/2006/relationships/hyperlink" Target="mailto:mati.kose@gmail.com" TargetMode="External"/><Relationship Id="rId45" Type="http://schemas.openxmlformats.org/officeDocument/2006/relationships/hyperlink" Target="mailto:len.kuurmaa@gmail.com" TargetMode="External"/><Relationship Id="rId66" Type="http://schemas.openxmlformats.org/officeDocument/2006/relationships/hyperlink" Target="mailto:elerilopp@hotmail.com" TargetMode="External"/><Relationship Id="rId87" Type="http://schemas.openxmlformats.org/officeDocument/2006/relationships/hyperlink" Target="mailto:lodi@lodi.ee" TargetMode="External"/><Relationship Id="rId61" Type="http://schemas.openxmlformats.org/officeDocument/2006/relationships/hyperlink" Target="mailto:margus.mall@sportland.ee" TargetMode="External"/><Relationship Id="rId82" Type="http://schemas.openxmlformats.org/officeDocument/2006/relationships/hyperlink" Target="mailto:annely@metropol.ee" TargetMode="External"/><Relationship Id="rId19" Type="http://schemas.openxmlformats.org/officeDocument/2006/relationships/hyperlink" Target="mailto:hambavip@gmail.com" TargetMode="External"/><Relationship Id="rId14" Type="http://schemas.openxmlformats.org/officeDocument/2006/relationships/hyperlink" Target="mailto:andres@elamusspa.ee" TargetMode="External"/><Relationship Id="rId30" Type="http://schemas.openxmlformats.org/officeDocument/2006/relationships/hyperlink" Target="mailto:info@muhutonise.ee" TargetMode="External"/><Relationship Id="rId35" Type="http://schemas.openxmlformats.org/officeDocument/2006/relationships/hyperlink" Target="mailto:info@megasped.eu" TargetMode="External"/><Relationship Id="rId56" Type="http://schemas.openxmlformats.org/officeDocument/2006/relationships/hyperlink" Target="mailto:patrick.rang@esm.ee" TargetMode="External"/><Relationship Id="rId77" Type="http://schemas.openxmlformats.org/officeDocument/2006/relationships/hyperlink" Target="mailto:jakob@fishingvillage.e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1499-8AF2-4CA3-AA29-F7F8939E4256}">
  <dimension ref="A1:I92"/>
  <sheetViews>
    <sheetView tabSelected="1" zoomScale="80" zoomScaleNormal="80" workbookViewId="0">
      <pane ySplit="1" topLeftCell="A2" activePane="bottomLeft" state="frozen"/>
      <selection pane="bottomLeft" activeCell="F58" sqref="F58"/>
    </sheetView>
  </sheetViews>
  <sheetFormatPr defaultRowHeight="15" x14ac:dyDescent="0.25"/>
  <cols>
    <col min="1" max="1" width="24.28515625" style="180" customWidth="1"/>
    <col min="2" max="2" width="43.28515625" style="184" customWidth="1"/>
    <col min="3" max="3" width="59.85546875" style="184" customWidth="1"/>
    <col min="4" max="4" width="19.140625" style="182" customWidth="1"/>
    <col min="5" max="5" width="23.5703125" style="182" customWidth="1"/>
    <col min="6" max="6" width="36.42578125" style="180" customWidth="1"/>
    <col min="7" max="7" width="15.85546875" style="183" customWidth="1"/>
    <col min="8" max="8" width="34.28515625" style="182" customWidth="1"/>
    <col min="9" max="16384" width="9.140625" style="180"/>
  </cols>
  <sheetData>
    <row r="1" spans="1:9" s="184" customFormat="1" x14ac:dyDescent="0.25">
      <c r="A1" s="186" t="s">
        <v>791</v>
      </c>
      <c r="B1" s="186" t="s">
        <v>502</v>
      </c>
      <c r="C1" s="186" t="s">
        <v>504</v>
      </c>
      <c r="D1" s="187" t="s">
        <v>793</v>
      </c>
      <c r="E1" s="188" t="s">
        <v>794</v>
      </c>
      <c r="F1" s="186" t="s">
        <v>792</v>
      </c>
      <c r="G1" s="189" t="s">
        <v>589</v>
      </c>
      <c r="H1" s="188" t="s">
        <v>590</v>
      </c>
    </row>
    <row r="2" spans="1:9" x14ac:dyDescent="0.25">
      <c r="A2" s="190" t="s">
        <v>56</v>
      </c>
      <c r="B2" s="198" t="s">
        <v>58</v>
      </c>
      <c r="C2" s="198" t="s">
        <v>57</v>
      </c>
      <c r="D2" s="195">
        <v>196496</v>
      </c>
      <c r="E2" s="196" t="s">
        <v>591</v>
      </c>
      <c r="F2" s="190" t="s">
        <v>592</v>
      </c>
      <c r="G2" s="206">
        <v>5163626</v>
      </c>
      <c r="H2" s="185" t="s">
        <v>593</v>
      </c>
    </row>
    <row r="3" spans="1:9" ht="30" x14ac:dyDescent="0.25">
      <c r="A3" s="197" t="s">
        <v>124</v>
      </c>
      <c r="B3" s="198" t="s">
        <v>125</v>
      </c>
      <c r="C3" s="198" t="s">
        <v>543</v>
      </c>
      <c r="D3" s="199">
        <v>86881.2</v>
      </c>
      <c r="E3" s="200" t="s">
        <v>591</v>
      </c>
      <c r="F3" s="197" t="s">
        <v>596</v>
      </c>
      <c r="G3" s="216">
        <v>53406553</v>
      </c>
      <c r="H3" s="201" t="s">
        <v>597</v>
      </c>
    </row>
    <row r="4" spans="1:9" s="181" customFormat="1" ht="45" x14ac:dyDescent="0.25">
      <c r="A4" s="190" t="s">
        <v>36</v>
      </c>
      <c r="B4" s="198" t="s">
        <v>503</v>
      </c>
      <c r="C4" s="198" t="s">
        <v>37</v>
      </c>
      <c r="D4" s="195">
        <v>199622.74</v>
      </c>
      <c r="E4" s="202" t="s">
        <v>591</v>
      </c>
      <c r="F4" s="190" t="s">
        <v>598</v>
      </c>
      <c r="G4" s="206">
        <v>5016814</v>
      </c>
      <c r="H4" s="185" t="s">
        <v>599</v>
      </c>
    </row>
    <row r="5" spans="1:9" x14ac:dyDescent="0.25">
      <c r="A5" s="190" t="s">
        <v>570</v>
      </c>
      <c r="B5" s="198" t="s">
        <v>573</v>
      </c>
      <c r="C5" s="198" t="s">
        <v>575</v>
      </c>
      <c r="D5" s="195">
        <v>200000</v>
      </c>
      <c r="E5" s="202" t="s">
        <v>591</v>
      </c>
      <c r="F5" s="190" t="s">
        <v>600</v>
      </c>
      <c r="G5" s="206">
        <v>5034233</v>
      </c>
      <c r="H5" s="185" t="s">
        <v>601</v>
      </c>
    </row>
    <row r="6" spans="1:9" x14ac:dyDescent="0.25">
      <c r="A6" s="190" t="s">
        <v>203</v>
      </c>
      <c r="B6" s="198" t="s">
        <v>205</v>
      </c>
      <c r="C6" s="198" t="s">
        <v>204</v>
      </c>
      <c r="D6" s="195">
        <v>200000</v>
      </c>
      <c r="E6" s="202" t="s">
        <v>591</v>
      </c>
      <c r="F6" s="194" t="s">
        <v>602</v>
      </c>
      <c r="G6" s="206">
        <v>53333631</v>
      </c>
      <c r="H6" s="185" t="s">
        <v>603</v>
      </c>
    </row>
    <row r="7" spans="1:9" x14ac:dyDescent="0.25">
      <c r="A7" s="190" t="s">
        <v>480</v>
      </c>
      <c r="B7" s="198" t="s">
        <v>482</v>
      </c>
      <c r="C7" s="198" t="s">
        <v>481</v>
      </c>
      <c r="D7" s="195">
        <v>200000</v>
      </c>
      <c r="E7" s="202" t="s">
        <v>591</v>
      </c>
      <c r="F7" s="190" t="s">
        <v>604</v>
      </c>
      <c r="G7" s="206">
        <v>5020111</v>
      </c>
      <c r="H7" s="185" t="s">
        <v>605</v>
      </c>
    </row>
    <row r="8" spans="1:9" x14ac:dyDescent="0.25">
      <c r="A8" s="190" t="s">
        <v>65</v>
      </c>
      <c r="B8" s="198" t="s">
        <v>67</v>
      </c>
      <c r="C8" s="198" t="s">
        <v>66</v>
      </c>
      <c r="D8" s="195">
        <v>109171.06</v>
      </c>
      <c r="E8" s="202" t="s">
        <v>591</v>
      </c>
      <c r="F8" s="190" t="s">
        <v>608</v>
      </c>
      <c r="G8" s="206">
        <v>58437752</v>
      </c>
      <c r="H8" s="185" t="s">
        <v>609</v>
      </c>
    </row>
    <row r="9" spans="1:9" x14ac:dyDescent="0.25">
      <c r="A9" s="190" t="s">
        <v>253</v>
      </c>
      <c r="B9" s="198" t="s">
        <v>255</v>
      </c>
      <c r="C9" s="198" t="s">
        <v>254</v>
      </c>
      <c r="D9" s="195">
        <v>200000</v>
      </c>
      <c r="E9" s="202" t="s">
        <v>591</v>
      </c>
      <c r="F9" s="190" t="s">
        <v>610</v>
      </c>
      <c r="G9" s="206">
        <v>5025777</v>
      </c>
      <c r="H9" s="185" t="s">
        <v>611</v>
      </c>
    </row>
    <row r="10" spans="1:9" x14ac:dyDescent="0.25">
      <c r="A10" s="190" t="s">
        <v>323</v>
      </c>
      <c r="B10" s="198" t="s">
        <v>325</v>
      </c>
      <c r="C10" s="198" t="s">
        <v>324</v>
      </c>
      <c r="D10" s="195">
        <v>76603.45</v>
      </c>
      <c r="E10" s="202" t="s">
        <v>591</v>
      </c>
      <c r="F10" s="190" t="s">
        <v>615</v>
      </c>
      <c r="G10" s="206">
        <v>5059768</v>
      </c>
      <c r="H10" s="185" t="s">
        <v>616</v>
      </c>
    </row>
    <row r="11" spans="1:9" x14ac:dyDescent="0.25">
      <c r="A11" s="190" t="s">
        <v>308</v>
      </c>
      <c r="B11" s="198" t="s">
        <v>310</v>
      </c>
      <c r="C11" s="198" t="s">
        <v>309</v>
      </c>
      <c r="D11" s="195">
        <v>121267.3</v>
      </c>
      <c r="E11" s="202" t="s">
        <v>591</v>
      </c>
      <c r="F11" s="190" t="s">
        <v>617</v>
      </c>
      <c r="G11" s="206">
        <v>5020660</v>
      </c>
      <c r="H11" s="185" t="s">
        <v>618</v>
      </c>
    </row>
    <row r="12" spans="1:9" x14ac:dyDescent="0.25">
      <c r="A12" s="190" t="s">
        <v>165</v>
      </c>
      <c r="B12" s="198" t="s">
        <v>167</v>
      </c>
      <c r="C12" s="198" t="s">
        <v>166</v>
      </c>
      <c r="D12" s="195">
        <v>133364</v>
      </c>
      <c r="E12" s="202" t="s">
        <v>591</v>
      </c>
      <c r="F12" s="190" t="s">
        <v>619</v>
      </c>
      <c r="G12" s="206">
        <v>55534368</v>
      </c>
      <c r="H12" s="185" t="s">
        <v>620</v>
      </c>
    </row>
    <row r="13" spans="1:9" x14ac:dyDescent="0.25">
      <c r="A13" s="190" t="s">
        <v>112</v>
      </c>
      <c r="B13" s="198" t="s">
        <v>114</v>
      </c>
      <c r="C13" s="198" t="s">
        <v>113</v>
      </c>
      <c r="D13" s="195">
        <v>60718.25</v>
      </c>
      <c r="E13" s="202" t="s">
        <v>591</v>
      </c>
      <c r="F13" s="190" t="s">
        <v>621</v>
      </c>
      <c r="G13" s="206">
        <v>53408362</v>
      </c>
      <c r="H13" s="185" t="s">
        <v>622</v>
      </c>
    </row>
    <row r="14" spans="1:9" x14ac:dyDescent="0.25">
      <c r="A14" s="190" t="s">
        <v>229</v>
      </c>
      <c r="B14" s="198" t="s">
        <v>231</v>
      </c>
      <c r="C14" s="198" t="s">
        <v>230</v>
      </c>
      <c r="D14" s="195">
        <v>200000</v>
      </c>
      <c r="E14" s="202" t="s">
        <v>591</v>
      </c>
      <c r="F14" s="190" t="s">
        <v>623</v>
      </c>
      <c r="G14" s="206">
        <v>5063368</v>
      </c>
      <c r="H14" s="185" t="s">
        <v>624</v>
      </c>
    </row>
    <row r="15" spans="1:9" ht="30" x14ac:dyDescent="0.25">
      <c r="A15" s="190" t="s">
        <v>71</v>
      </c>
      <c r="B15" s="198" t="s">
        <v>73</v>
      </c>
      <c r="C15" s="198" t="s">
        <v>72</v>
      </c>
      <c r="D15" s="195">
        <v>20066.2</v>
      </c>
      <c r="E15" s="202" t="s">
        <v>591</v>
      </c>
      <c r="F15" s="190" t="s">
        <v>625</v>
      </c>
      <c r="G15" s="206">
        <v>56647555</v>
      </c>
      <c r="H15" s="185" t="s">
        <v>626</v>
      </c>
    </row>
    <row r="16" spans="1:9" x14ac:dyDescent="0.25">
      <c r="A16" s="190" t="s">
        <v>256</v>
      </c>
      <c r="B16" s="198" t="s">
        <v>258</v>
      </c>
      <c r="C16" s="198" t="s">
        <v>257</v>
      </c>
      <c r="D16" s="195">
        <v>199999.8</v>
      </c>
      <c r="E16" s="202" t="s">
        <v>627</v>
      </c>
      <c r="F16" s="190" t="s">
        <v>798</v>
      </c>
      <c r="G16" s="206">
        <v>56477546</v>
      </c>
      <c r="H16" s="185" t="s">
        <v>628</v>
      </c>
      <c r="I16" s="190"/>
    </row>
    <row r="17" spans="1:9" x14ac:dyDescent="0.25">
      <c r="A17" s="190" t="s">
        <v>18</v>
      </c>
      <c r="B17" s="198" t="s">
        <v>20</v>
      </c>
      <c r="C17" s="198" t="s">
        <v>19</v>
      </c>
      <c r="D17" s="195">
        <v>48091</v>
      </c>
      <c r="E17" s="202" t="s">
        <v>627</v>
      </c>
      <c r="F17" s="190" t="s">
        <v>629</v>
      </c>
      <c r="G17" s="214">
        <v>5014266</v>
      </c>
      <c r="H17" s="191" t="s">
        <v>630</v>
      </c>
      <c r="I17" s="190"/>
    </row>
    <row r="18" spans="1:9" ht="30" x14ac:dyDescent="0.25">
      <c r="A18" s="190" t="s">
        <v>244</v>
      </c>
      <c r="B18" s="198" t="s">
        <v>246</v>
      </c>
      <c r="C18" s="198" t="s">
        <v>245</v>
      </c>
      <c r="D18" s="195">
        <v>133164.49</v>
      </c>
      <c r="E18" s="202" t="s">
        <v>631</v>
      </c>
      <c r="F18" s="190" t="s">
        <v>632</v>
      </c>
      <c r="G18" s="206">
        <v>53341403</v>
      </c>
      <c r="H18" s="185" t="s">
        <v>633</v>
      </c>
      <c r="I18" s="190"/>
    </row>
    <row r="19" spans="1:9" x14ac:dyDescent="0.25">
      <c r="A19" s="190" t="s">
        <v>168</v>
      </c>
      <c r="B19" s="198" t="s">
        <v>170</v>
      </c>
      <c r="C19" s="198" t="s">
        <v>169</v>
      </c>
      <c r="D19" s="195">
        <v>167637.4</v>
      </c>
      <c r="E19" s="202" t="s">
        <v>631</v>
      </c>
      <c r="F19" s="190" t="s">
        <v>634</v>
      </c>
      <c r="G19" s="209">
        <v>3599041</v>
      </c>
      <c r="H19" s="191" t="s">
        <v>635</v>
      </c>
      <c r="I19" s="190"/>
    </row>
    <row r="20" spans="1:9" x14ac:dyDescent="0.25">
      <c r="A20" s="190" t="s">
        <v>560</v>
      </c>
      <c r="B20" s="198" t="s">
        <v>561</v>
      </c>
      <c r="C20" s="198" t="s">
        <v>563</v>
      </c>
      <c r="D20" s="195">
        <v>199999.64</v>
      </c>
      <c r="E20" s="202" t="s">
        <v>631</v>
      </c>
      <c r="F20" s="190" t="s">
        <v>784</v>
      </c>
      <c r="G20" s="206">
        <v>56903604</v>
      </c>
      <c r="H20" s="191" t="s">
        <v>785</v>
      </c>
      <c r="I20" s="190"/>
    </row>
    <row r="21" spans="1:9" x14ac:dyDescent="0.25">
      <c r="A21" s="190" t="s">
        <v>295</v>
      </c>
      <c r="B21" s="198" t="s">
        <v>297</v>
      </c>
      <c r="C21" s="198" t="s">
        <v>296</v>
      </c>
      <c r="D21" s="195">
        <v>35845.040000000001</v>
      </c>
      <c r="E21" s="202" t="s">
        <v>636</v>
      </c>
      <c r="F21" s="190" t="s">
        <v>637</v>
      </c>
      <c r="G21" s="206">
        <v>5172832</v>
      </c>
      <c r="H21" s="185" t="s">
        <v>638</v>
      </c>
      <c r="I21" s="190"/>
    </row>
    <row r="22" spans="1:9" x14ac:dyDescent="0.25">
      <c r="A22" s="190" t="s">
        <v>535</v>
      </c>
      <c r="B22" s="198" t="s">
        <v>539</v>
      </c>
      <c r="C22" s="198" t="s">
        <v>545</v>
      </c>
      <c r="D22" s="195">
        <v>182182</v>
      </c>
      <c r="E22" s="202" t="s">
        <v>636</v>
      </c>
      <c r="F22" s="190" t="s">
        <v>639</v>
      </c>
      <c r="G22" s="206">
        <v>58143183</v>
      </c>
      <c r="H22" s="193" t="s">
        <v>640</v>
      </c>
      <c r="I22" s="190"/>
    </row>
    <row r="23" spans="1:9" x14ac:dyDescent="0.25">
      <c r="A23" s="190" t="s">
        <v>182</v>
      </c>
      <c r="B23" s="198" t="s">
        <v>184</v>
      </c>
      <c r="C23" s="198" t="s">
        <v>183</v>
      </c>
      <c r="D23" s="195">
        <v>182004.33</v>
      </c>
      <c r="E23" s="202" t="s">
        <v>641</v>
      </c>
      <c r="F23" s="190" t="s">
        <v>788</v>
      </c>
      <c r="G23" s="206"/>
      <c r="H23" s="185" t="s">
        <v>789</v>
      </c>
      <c r="I23" s="190"/>
    </row>
    <row r="24" spans="1:9" ht="30" x14ac:dyDescent="0.25">
      <c r="A24" s="190" t="s">
        <v>569</v>
      </c>
      <c r="B24" s="198" t="s">
        <v>571</v>
      </c>
      <c r="C24" s="198" t="s">
        <v>372</v>
      </c>
      <c r="D24" s="195">
        <v>192041.85</v>
      </c>
      <c r="E24" s="202" t="s">
        <v>641</v>
      </c>
      <c r="F24" s="190" t="s">
        <v>642</v>
      </c>
      <c r="G24" s="206">
        <v>55693961</v>
      </c>
      <c r="H24" s="203" t="s">
        <v>643</v>
      </c>
    </row>
    <row r="25" spans="1:9" ht="45" x14ac:dyDescent="0.25">
      <c r="A25" s="190" t="s">
        <v>162</v>
      </c>
      <c r="B25" s="198" t="s">
        <v>164</v>
      </c>
      <c r="C25" s="198" t="s">
        <v>163</v>
      </c>
      <c r="D25" s="195">
        <v>170016</v>
      </c>
      <c r="E25" s="202" t="s">
        <v>641</v>
      </c>
      <c r="F25" s="190" t="s">
        <v>644</v>
      </c>
      <c r="G25" s="192">
        <v>53268377</v>
      </c>
      <c r="H25" s="185" t="s">
        <v>645</v>
      </c>
    </row>
    <row r="26" spans="1:9" x14ac:dyDescent="0.25">
      <c r="A26" s="190" t="s">
        <v>9</v>
      </c>
      <c r="B26" s="198" t="s">
        <v>11</v>
      </c>
      <c r="C26" s="198" t="s">
        <v>10</v>
      </c>
      <c r="D26" s="195">
        <v>181608.42</v>
      </c>
      <c r="E26" s="202" t="s">
        <v>646</v>
      </c>
      <c r="F26" s="190" t="s">
        <v>647</v>
      </c>
      <c r="G26" s="204">
        <v>58091282</v>
      </c>
      <c r="H26" s="205" t="s">
        <v>648</v>
      </c>
    </row>
    <row r="27" spans="1:9" x14ac:dyDescent="0.25">
      <c r="A27" s="190" t="s">
        <v>15</v>
      </c>
      <c r="B27" s="198" t="s">
        <v>17</v>
      </c>
      <c r="C27" s="198" t="s">
        <v>16</v>
      </c>
      <c r="D27" s="195">
        <v>99124.87</v>
      </c>
      <c r="E27" s="202" t="s">
        <v>797</v>
      </c>
      <c r="F27" s="190" t="s">
        <v>649</v>
      </c>
      <c r="G27" s="206">
        <v>55973901</v>
      </c>
      <c r="H27" s="185" t="s">
        <v>650</v>
      </c>
    </row>
    <row r="28" spans="1:9" x14ac:dyDescent="0.25">
      <c r="A28" s="190" t="s">
        <v>53</v>
      </c>
      <c r="B28" s="198" t="s">
        <v>55</v>
      </c>
      <c r="C28" s="198" t="s">
        <v>54</v>
      </c>
      <c r="D28" s="195">
        <v>155200</v>
      </c>
      <c r="E28" s="202" t="s">
        <v>651</v>
      </c>
      <c r="F28" s="190" t="s">
        <v>652</v>
      </c>
      <c r="G28" s="206">
        <v>5289790</v>
      </c>
      <c r="H28" s="185" t="s">
        <v>653</v>
      </c>
    </row>
    <row r="29" spans="1:9" ht="30" x14ac:dyDescent="0.25">
      <c r="A29" s="190" t="s">
        <v>417</v>
      </c>
      <c r="B29" s="198" t="s">
        <v>419</v>
      </c>
      <c r="C29" s="198" t="s">
        <v>418</v>
      </c>
      <c r="D29" s="195">
        <v>200000</v>
      </c>
      <c r="E29" s="202" t="s">
        <v>654</v>
      </c>
      <c r="F29" s="190" t="s">
        <v>655</v>
      </c>
      <c r="G29" s="207">
        <v>5065672</v>
      </c>
      <c r="H29" s="208" t="s">
        <v>656</v>
      </c>
    </row>
    <row r="30" spans="1:9" x14ac:dyDescent="0.25">
      <c r="A30" s="190" t="s">
        <v>329</v>
      </c>
      <c r="B30" s="198" t="s">
        <v>331</v>
      </c>
      <c r="C30" s="198" t="s">
        <v>330</v>
      </c>
      <c r="D30" s="195">
        <v>181319.47</v>
      </c>
      <c r="E30" s="202" t="s">
        <v>654</v>
      </c>
      <c r="F30" s="190" t="s">
        <v>657</v>
      </c>
      <c r="G30" s="206">
        <v>5056258</v>
      </c>
      <c r="H30" s="185" t="s">
        <v>658</v>
      </c>
    </row>
    <row r="31" spans="1:9" x14ac:dyDescent="0.25">
      <c r="A31" s="190" t="s">
        <v>406</v>
      </c>
      <c r="B31" s="198" t="s">
        <v>408</v>
      </c>
      <c r="C31" s="198" t="s">
        <v>407</v>
      </c>
      <c r="D31" s="195">
        <v>120069.95</v>
      </c>
      <c r="E31" s="202" t="s">
        <v>659</v>
      </c>
      <c r="F31" s="190" t="s">
        <v>660</v>
      </c>
      <c r="G31" s="206">
        <v>56697969</v>
      </c>
      <c r="H31" s="185" t="s">
        <v>661</v>
      </c>
    </row>
    <row r="32" spans="1:9" x14ac:dyDescent="0.25">
      <c r="A32" s="190" t="s">
        <v>221</v>
      </c>
      <c r="B32" s="198" t="s">
        <v>223</v>
      </c>
      <c r="C32" s="198" t="s">
        <v>222</v>
      </c>
      <c r="D32" s="195">
        <v>200000</v>
      </c>
      <c r="E32" s="202" t="s">
        <v>659</v>
      </c>
      <c r="F32" s="190" t="s">
        <v>662</v>
      </c>
      <c r="G32" s="206">
        <v>56248851</v>
      </c>
      <c r="H32" s="185" t="s">
        <v>663</v>
      </c>
    </row>
    <row r="33" spans="1:8" x14ac:dyDescent="0.25">
      <c r="A33" s="190" t="s">
        <v>536</v>
      </c>
      <c r="B33" s="198" t="s">
        <v>540</v>
      </c>
      <c r="C33" s="198" t="s">
        <v>546</v>
      </c>
      <c r="D33" s="195">
        <v>186494</v>
      </c>
      <c r="E33" s="202" t="s">
        <v>659</v>
      </c>
      <c r="F33" s="190" t="s">
        <v>664</v>
      </c>
      <c r="G33" s="206">
        <v>5096148</v>
      </c>
      <c r="H33" s="185" t="s">
        <v>665</v>
      </c>
    </row>
    <row r="34" spans="1:8" x14ac:dyDescent="0.25">
      <c r="A34" s="190" t="s">
        <v>98</v>
      </c>
      <c r="B34" s="198" t="s">
        <v>100</v>
      </c>
      <c r="C34" s="198" t="s">
        <v>99</v>
      </c>
      <c r="D34" s="195">
        <v>31173.45</v>
      </c>
      <c r="E34" s="202" t="s">
        <v>659</v>
      </c>
      <c r="F34" s="190" t="s">
        <v>666</v>
      </c>
      <c r="G34" s="206">
        <v>55682737</v>
      </c>
      <c r="H34" s="185" t="s">
        <v>667</v>
      </c>
    </row>
    <row r="35" spans="1:8" x14ac:dyDescent="0.25">
      <c r="A35" s="190" t="s">
        <v>423</v>
      </c>
      <c r="B35" s="198" t="s">
        <v>425</v>
      </c>
      <c r="C35" s="198" t="s">
        <v>424</v>
      </c>
      <c r="D35" s="195">
        <v>32547.45</v>
      </c>
      <c r="E35" s="202" t="s">
        <v>659</v>
      </c>
      <c r="F35" s="190"/>
      <c r="G35" s="206">
        <v>53443233</v>
      </c>
      <c r="H35" s="191" t="s">
        <v>668</v>
      </c>
    </row>
    <row r="36" spans="1:8" x14ac:dyDescent="0.25">
      <c r="A36" s="190" t="s">
        <v>409</v>
      </c>
      <c r="B36" s="198" t="s">
        <v>577</v>
      </c>
      <c r="C36" s="198" t="s">
        <v>410</v>
      </c>
      <c r="D36" s="195">
        <v>130638.65</v>
      </c>
      <c r="E36" s="202" t="s">
        <v>659</v>
      </c>
      <c r="F36" s="190" t="s">
        <v>669</v>
      </c>
      <c r="G36" s="206">
        <v>53311618</v>
      </c>
      <c r="H36" s="185" t="s">
        <v>670</v>
      </c>
    </row>
    <row r="37" spans="1:8" x14ac:dyDescent="0.25">
      <c r="A37" s="190" t="s">
        <v>341</v>
      </c>
      <c r="B37" s="198" t="s">
        <v>343</v>
      </c>
      <c r="C37" s="198" t="s">
        <v>342</v>
      </c>
      <c r="D37" s="195">
        <v>199955</v>
      </c>
      <c r="E37" s="202" t="s">
        <v>671</v>
      </c>
      <c r="F37" s="190" t="s">
        <v>672</v>
      </c>
      <c r="G37" s="209">
        <v>5057289</v>
      </c>
      <c r="H37" s="185" t="s">
        <v>673</v>
      </c>
    </row>
    <row r="38" spans="1:8" x14ac:dyDescent="0.25">
      <c r="A38" s="190" t="s">
        <v>115</v>
      </c>
      <c r="B38" s="198" t="s">
        <v>117</v>
      </c>
      <c r="C38" s="198" t="s">
        <v>116</v>
      </c>
      <c r="D38" s="195">
        <v>185562.3</v>
      </c>
      <c r="E38" s="202" t="s">
        <v>671</v>
      </c>
      <c r="F38" s="190" t="s">
        <v>613</v>
      </c>
      <c r="G38" s="206">
        <v>5052526</v>
      </c>
      <c r="H38" s="185" t="s">
        <v>674</v>
      </c>
    </row>
    <row r="39" spans="1:8" x14ac:dyDescent="0.25">
      <c r="A39" s="190" t="s">
        <v>218</v>
      </c>
      <c r="B39" s="198" t="s">
        <v>220</v>
      </c>
      <c r="C39" s="198" t="s">
        <v>219</v>
      </c>
      <c r="D39" s="195">
        <v>194298.69</v>
      </c>
      <c r="E39" s="202" t="s">
        <v>671</v>
      </c>
      <c r="F39" s="190" t="s">
        <v>675</v>
      </c>
      <c r="G39" s="206">
        <v>4490502</v>
      </c>
      <c r="H39" s="185" t="s">
        <v>676</v>
      </c>
    </row>
    <row r="40" spans="1:8" ht="30" x14ac:dyDescent="0.25">
      <c r="A40" s="190" t="s">
        <v>302</v>
      </c>
      <c r="B40" s="198" t="s">
        <v>304</v>
      </c>
      <c r="C40" s="198" t="s">
        <v>303</v>
      </c>
      <c r="D40" s="195">
        <v>158720.45000000001</v>
      </c>
      <c r="E40" s="202" t="s">
        <v>671</v>
      </c>
      <c r="F40" s="190" t="s">
        <v>677</v>
      </c>
      <c r="G40" s="206">
        <v>56911524</v>
      </c>
      <c r="H40" s="185" t="s">
        <v>678</v>
      </c>
    </row>
    <row r="41" spans="1:8" ht="45" x14ac:dyDescent="0.25">
      <c r="A41" s="190" t="s">
        <v>298</v>
      </c>
      <c r="B41" s="198" t="s">
        <v>299</v>
      </c>
      <c r="C41" s="198" t="s">
        <v>564</v>
      </c>
      <c r="D41" s="195">
        <v>105610.89</v>
      </c>
      <c r="E41" s="202" t="s">
        <v>671</v>
      </c>
      <c r="F41" s="190" t="s">
        <v>679</v>
      </c>
      <c r="G41" s="206">
        <v>5183158</v>
      </c>
      <c r="H41" s="205" t="s">
        <v>680</v>
      </c>
    </row>
    <row r="42" spans="1:8" x14ac:dyDescent="0.25">
      <c r="A42" s="190" t="s">
        <v>197</v>
      </c>
      <c r="B42" s="198" t="s">
        <v>199</v>
      </c>
      <c r="C42" s="198" t="s">
        <v>198</v>
      </c>
      <c r="D42" s="195">
        <v>200000</v>
      </c>
      <c r="E42" s="202" t="s">
        <v>671</v>
      </c>
      <c r="F42" s="190" t="s">
        <v>681</v>
      </c>
      <c r="G42" s="206">
        <v>53400761</v>
      </c>
      <c r="H42" s="191" t="s">
        <v>682</v>
      </c>
    </row>
    <row r="43" spans="1:8" ht="30" x14ac:dyDescent="0.25">
      <c r="A43" s="190" t="s">
        <v>320</v>
      </c>
      <c r="B43" s="198" t="s">
        <v>322</v>
      </c>
      <c r="C43" s="198" t="s">
        <v>321</v>
      </c>
      <c r="D43" s="195">
        <v>199880</v>
      </c>
      <c r="E43" s="202" t="s">
        <v>671</v>
      </c>
      <c r="F43" s="190" t="s">
        <v>683</v>
      </c>
      <c r="G43" s="209">
        <v>5177467</v>
      </c>
      <c r="H43" s="191" t="s">
        <v>684</v>
      </c>
    </row>
    <row r="44" spans="1:8" x14ac:dyDescent="0.25">
      <c r="A44" s="190" t="s">
        <v>200</v>
      </c>
      <c r="B44" s="198" t="s">
        <v>202</v>
      </c>
      <c r="C44" s="198" t="s">
        <v>201</v>
      </c>
      <c r="D44" s="195">
        <v>196098.48</v>
      </c>
      <c r="E44" s="202" t="s">
        <v>671</v>
      </c>
      <c r="F44" s="190" t="s">
        <v>685</v>
      </c>
      <c r="G44" s="206">
        <v>5036066</v>
      </c>
      <c r="H44" s="185" t="s">
        <v>686</v>
      </c>
    </row>
    <row r="45" spans="1:8" ht="30" x14ac:dyDescent="0.25">
      <c r="A45" s="197" t="s">
        <v>486</v>
      </c>
      <c r="B45" s="198" t="s">
        <v>488</v>
      </c>
      <c r="C45" s="198" t="s">
        <v>487</v>
      </c>
      <c r="D45" s="199">
        <v>126219.17</v>
      </c>
      <c r="E45" s="200" t="s">
        <v>671</v>
      </c>
      <c r="F45" s="197" t="s">
        <v>687</v>
      </c>
      <c r="G45" s="210" t="s">
        <v>688</v>
      </c>
      <c r="H45" s="211" t="s">
        <v>689</v>
      </c>
    </row>
    <row r="46" spans="1:8" x14ac:dyDescent="0.25">
      <c r="A46" s="190" t="s">
        <v>90</v>
      </c>
      <c r="B46" s="198" t="s">
        <v>537</v>
      </c>
      <c r="C46" s="198" t="s">
        <v>91</v>
      </c>
      <c r="D46" s="195">
        <v>191714.9</v>
      </c>
      <c r="E46" s="202" t="s">
        <v>671</v>
      </c>
      <c r="F46" s="190" t="s">
        <v>690</v>
      </c>
      <c r="G46" s="206">
        <v>5236926</v>
      </c>
      <c r="H46" s="185" t="s">
        <v>691</v>
      </c>
    </row>
    <row r="47" spans="1:8" x14ac:dyDescent="0.25">
      <c r="A47" s="190" t="s">
        <v>311</v>
      </c>
      <c r="B47" s="198" t="s">
        <v>313</v>
      </c>
      <c r="C47" s="198" t="s">
        <v>312</v>
      </c>
      <c r="D47" s="195">
        <v>59849.5</v>
      </c>
      <c r="E47" s="202" t="s">
        <v>671</v>
      </c>
      <c r="F47" s="190" t="s">
        <v>692</v>
      </c>
      <c r="G47" s="206">
        <v>5163259</v>
      </c>
      <c r="H47" s="185" t="s">
        <v>693</v>
      </c>
    </row>
    <row r="48" spans="1:8" s="181" customFormat="1" ht="30" x14ac:dyDescent="0.25">
      <c r="A48" s="190" t="s">
        <v>224</v>
      </c>
      <c r="B48" s="198" t="s">
        <v>555</v>
      </c>
      <c r="C48" s="198" t="s">
        <v>225</v>
      </c>
      <c r="D48" s="195">
        <v>198248.67</v>
      </c>
      <c r="E48" s="202" t="s">
        <v>694</v>
      </c>
      <c r="F48" s="190" t="s">
        <v>695</v>
      </c>
      <c r="G48" s="206">
        <v>58801246</v>
      </c>
      <c r="H48" s="191" t="s">
        <v>696</v>
      </c>
    </row>
    <row r="49" spans="1:8" ht="30" x14ac:dyDescent="0.25">
      <c r="A49" s="190" t="s">
        <v>429</v>
      </c>
      <c r="B49" s="198" t="s">
        <v>431</v>
      </c>
      <c r="C49" s="198" t="s">
        <v>430</v>
      </c>
      <c r="D49" s="195">
        <v>176418.55</v>
      </c>
      <c r="E49" s="202" t="s">
        <v>694</v>
      </c>
      <c r="F49" s="190" t="s">
        <v>697</v>
      </c>
      <c r="G49" s="206">
        <v>55562255</v>
      </c>
      <c r="H49" s="185" t="s">
        <v>698</v>
      </c>
    </row>
    <row r="50" spans="1:8" x14ac:dyDescent="0.25">
      <c r="A50" s="190" t="s">
        <v>317</v>
      </c>
      <c r="B50" s="198" t="s">
        <v>319</v>
      </c>
      <c r="C50" s="198" t="s">
        <v>318</v>
      </c>
      <c r="D50" s="195">
        <v>189606.9</v>
      </c>
      <c r="E50" s="202" t="s">
        <v>694</v>
      </c>
      <c r="F50" s="190" t="s">
        <v>699</v>
      </c>
      <c r="G50" s="206">
        <v>5141432</v>
      </c>
      <c r="H50" s="185" t="s">
        <v>700</v>
      </c>
    </row>
    <row r="51" spans="1:8" x14ac:dyDescent="0.25">
      <c r="A51" s="190" t="s">
        <v>280</v>
      </c>
      <c r="B51" s="198" t="s">
        <v>282</v>
      </c>
      <c r="C51" s="198" t="s">
        <v>281</v>
      </c>
      <c r="D51" s="195">
        <v>200000</v>
      </c>
      <c r="E51" s="202" t="s">
        <v>701</v>
      </c>
      <c r="F51" s="190" t="s">
        <v>702</v>
      </c>
      <c r="G51" s="212">
        <v>56563228</v>
      </c>
      <c r="H51" s="185" t="s">
        <v>703</v>
      </c>
    </row>
    <row r="52" spans="1:8" x14ac:dyDescent="0.25">
      <c r="A52" s="190" t="s">
        <v>548</v>
      </c>
      <c r="B52" s="198" t="s">
        <v>553</v>
      </c>
      <c r="C52" s="198" t="s">
        <v>557</v>
      </c>
      <c r="D52" s="195">
        <v>199999.8</v>
      </c>
      <c r="E52" s="202" t="s">
        <v>701</v>
      </c>
      <c r="F52" s="190" t="s">
        <v>704</v>
      </c>
      <c r="G52" s="206" t="s">
        <v>705</v>
      </c>
      <c r="H52" s="185" t="s">
        <v>706</v>
      </c>
    </row>
    <row r="53" spans="1:8" ht="30" x14ac:dyDescent="0.25">
      <c r="A53" s="190" t="s">
        <v>271</v>
      </c>
      <c r="B53" s="198" t="s">
        <v>273</v>
      </c>
      <c r="C53" s="198" t="s">
        <v>272</v>
      </c>
      <c r="D53" s="195">
        <v>169427.57</v>
      </c>
      <c r="E53" s="202" t="s">
        <v>701</v>
      </c>
      <c r="F53" s="215" t="s">
        <v>707</v>
      </c>
      <c r="G53" s="206">
        <v>5126858</v>
      </c>
      <c r="H53" s="185" t="s">
        <v>708</v>
      </c>
    </row>
    <row r="54" spans="1:8" ht="15" customHeight="1" x14ac:dyDescent="0.25">
      <c r="A54" s="190" t="s">
        <v>144</v>
      </c>
      <c r="B54" s="198" t="s">
        <v>146</v>
      </c>
      <c r="C54" s="198" t="s">
        <v>145</v>
      </c>
      <c r="D54" s="195">
        <v>138600</v>
      </c>
      <c r="E54" s="202" t="s">
        <v>701</v>
      </c>
      <c r="F54" s="190" t="s">
        <v>709</v>
      </c>
      <c r="G54" s="206">
        <v>58002609</v>
      </c>
      <c r="H54" s="185" t="s">
        <v>710</v>
      </c>
    </row>
    <row r="55" spans="1:8" x14ac:dyDescent="0.25">
      <c r="A55" s="190" t="s">
        <v>466</v>
      </c>
      <c r="B55" s="198" t="s">
        <v>467</v>
      </c>
      <c r="C55" s="198" t="s">
        <v>580</v>
      </c>
      <c r="D55" s="195">
        <v>27596.54</v>
      </c>
      <c r="E55" s="202" t="s">
        <v>701</v>
      </c>
      <c r="F55" s="190" t="s">
        <v>711</v>
      </c>
      <c r="G55" s="206">
        <v>56699609</v>
      </c>
      <c r="H55" s="185" t="s">
        <v>712</v>
      </c>
    </row>
    <row r="56" spans="1:8" ht="15.95" customHeight="1" x14ac:dyDescent="0.25">
      <c r="A56" s="190" t="s">
        <v>262</v>
      </c>
      <c r="B56" s="198" t="s">
        <v>264</v>
      </c>
      <c r="C56" s="198" t="s">
        <v>263</v>
      </c>
      <c r="D56" s="195">
        <v>200000</v>
      </c>
      <c r="E56" s="202" t="s">
        <v>701</v>
      </c>
      <c r="F56" s="190" t="s">
        <v>713</v>
      </c>
      <c r="G56" s="209">
        <v>5082861</v>
      </c>
      <c r="H56" s="191" t="s">
        <v>714</v>
      </c>
    </row>
    <row r="57" spans="1:8" x14ac:dyDescent="0.25">
      <c r="A57" s="190" t="s">
        <v>241</v>
      </c>
      <c r="B57" s="198" t="s">
        <v>243</v>
      </c>
      <c r="C57" s="198" t="s">
        <v>242</v>
      </c>
      <c r="D57" s="195">
        <v>199999.1</v>
      </c>
      <c r="E57" s="202" t="s">
        <v>701</v>
      </c>
      <c r="F57" s="190" t="s">
        <v>715</v>
      </c>
      <c r="G57" s="206">
        <v>5122328</v>
      </c>
      <c r="H57" s="185" t="s">
        <v>716</v>
      </c>
    </row>
    <row r="58" spans="1:8" ht="30" x14ac:dyDescent="0.25">
      <c r="A58" s="197" t="s">
        <v>335</v>
      </c>
      <c r="B58" s="198" t="s">
        <v>337</v>
      </c>
      <c r="C58" s="198" t="s">
        <v>336</v>
      </c>
      <c r="D58" s="199">
        <v>199248.52</v>
      </c>
      <c r="E58" s="200" t="s">
        <v>701</v>
      </c>
      <c r="F58" s="197" t="s">
        <v>717</v>
      </c>
      <c r="G58" s="210" t="s">
        <v>718</v>
      </c>
      <c r="H58" s="213" t="s">
        <v>795</v>
      </c>
    </row>
    <row r="59" spans="1:8" x14ac:dyDescent="0.25">
      <c r="A59" s="190" t="s">
        <v>139</v>
      </c>
      <c r="B59" s="198" t="s">
        <v>141</v>
      </c>
      <c r="C59" s="198" t="s">
        <v>140</v>
      </c>
      <c r="D59" s="195">
        <v>37191</v>
      </c>
      <c r="E59" s="202" t="s">
        <v>701</v>
      </c>
      <c r="F59" s="190" t="s">
        <v>719</v>
      </c>
      <c r="G59" s="214">
        <v>56639943</v>
      </c>
      <c r="H59" s="191" t="s">
        <v>720</v>
      </c>
    </row>
    <row r="60" spans="1:8" x14ac:dyDescent="0.25">
      <c r="A60" s="190" t="s">
        <v>292</v>
      </c>
      <c r="B60" s="198" t="s">
        <v>294</v>
      </c>
      <c r="C60" s="198" t="s">
        <v>293</v>
      </c>
      <c r="D60" s="195">
        <v>71702.399999999994</v>
      </c>
      <c r="E60" s="202" t="s">
        <v>701</v>
      </c>
      <c r="F60" s="190" t="s">
        <v>721</v>
      </c>
      <c r="G60" s="206">
        <v>5239411</v>
      </c>
      <c r="H60" s="191" t="s">
        <v>722</v>
      </c>
    </row>
    <row r="61" spans="1:8" s="181" customFormat="1" x14ac:dyDescent="0.25">
      <c r="A61" s="190" t="s">
        <v>547</v>
      </c>
      <c r="B61" s="198" t="s">
        <v>552</v>
      </c>
      <c r="C61" s="198" t="s">
        <v>556</v>
      </c>
      <c r="D61" s="195">
        <v>185928.37</v>
      </c>
      <c r="E61" s="202" t="s">
        <v>701</v>
      </c>
      <c r="F61" s="190" t="s">
        <v>723</v>
      </c>
      <c r="G61" s="206">
        <v>5113932</v>
      </c>
      <c r="H61" s="185" t="s">
        <v>724</v>
      </c>
    </row>
    <row r="62" spans="1:8" x14ac:dyDescent="0.25">
      <c r="A62" s="190" t="s">
        <v>277</v>
      </c>
      <c r="B62" s="198" t="s">
        <v>279</v>
      </c>
      <c r="C62" s="198" t="s">
        <v>278</v>
      </c>
      <c r="D62" s="195">
        <v>166600</v>
      </c>
      <c r="E62" s="202" t="s">
        <v>701</v>
      </c>
      <c r="F62" s="190" t="s">
        <v>725</v>
      </c>
      <c r="G62" s="206">
        <v>5093069</v>
      </c>
      <c r="H62" s="185" t="s">
        <v>726</v>
      </c>
    </row>
    <row r="63" spans="1:8" ht="30" x14ac:dyDescent="0.25">
      <c r="A63" s="190" t="s">
        <v>489</v>
      </c>
      <c r="B63" s="198" t="s">
        <v>491</v>
      </c>
      <c r="C63" s="198" t="s">
        <v>490</v>
      </c>
      <c r="D63" s="195">
        <v>95593.18</v>
      </c>
      <c r="E63" s="202" t="s">
        <v>701</v>
      </c>
      <c r="F63" s="190" t="s">
        <v>727</v>
      </c>
      <c r="G63" s="206">
        <v>56266655</v>
      </c>
      <c r="H63" s="185" t="s">
        <v>728</v>
      </c>
    </row>
    <row r="64" spans="1:8" x14ac:dyDescent="0.25">
      <c r="A64" s="190" t="s">
        <v>344</v>
      </c>
      <c r="B64" s="198" t="s">
        <v>346</v>
      </c>
      <c r="C64" s="198" t="s">
        <v>345</v>
      </c>
      <c r="D64" s="195">
        <v>168662.39999999999</v>
      </c>
      <c r="E64" s="202" t="s">
        <v>729</v>
      </c>
      <c r="F64" s="215" t="s">
        <v>606</v>
      </c>
      <c r="G64" s="206">
        <v>5260509</v>
      </c>
      <c r="H64" s="191" t="s">
        <v>607</v>
      </c>
    </row>
    <row r="65" spans="1:8" x14ac:dyDescent="0.25">
      <c r="A65" s="190" t="s">
        <v>259</v>
      </c>
      <c r="B65" s="198" t="s">
        <v>261</v>
      </c>
      <c r="C65" s="198" t="s">
        <v>612</v>
      </c>
      <c r="D65" s="195">
        <v>200000</v>
      </c>
      <c r="E65" s="202" t="s">
        <v>729</v>
      </c>
      <c r="F65" s="190" t="s">
        <v>613</v>
      </c>
      <c r="G65" s="206">
        <v>5052526</v>
      </c>
      <c r="H65" s="185" t="s">
        <v>614</v>
      </c>
    </row>
    <row r="66" spans="1:8" ht="30" x14ac:dyDescent="0.25">
      <c r="A66" s="190" t="s">
        <v>232</v>
      </c>
      <c r="B66" s="198" t="s">
        <v>234</v>
      </c>
      <c r="C66" s="198" t="s">
        <v>233</v>
      </c>
      <c r="D66" s="195">
        <v>200000</v>
      </c>
      <c r="E66" s="202" t="s">
        <v>729</v>
      </c>
      <c r="F66" s="190" t="s">
        <v>730</v>
      </c>
      <c r="G66" s="206">
        <v>6502000</v>
      </c>
      <c r="H66" s="185" t="s">
        <v>731</v>
      </c>
    </row>
    <row r="67" spans="1:8" ht="30" x14ac:dyDescent="0.25">
      <c r="A67" s="190" t="s">
        <v>121</v>
      </c>
      <c r="B67" s="198" t="s">
        <v>123</v>
      </c>
      <c r="C67" s="198" t="s">
        <v>122</v>
      </c>
      <c r="D67" s="195">
        <v>180005</v>
      </c>
      <c r="E67" s="202" t="s">
        <v>729</v>
      </c>
      <c r="F67" s="190" t="s">
        <v>732</v>
      </c>
      <c r="G67" s="206">
        <v>6549100</v>
      </c>
      <c r="H67" s="191" t="s">
        <v>796</v>
      </c>
    </row>
    <row r="68" spans="1:8" x14ac:dyDescent="0.25">
      <c r="A68" s="190" t="s">
        <v>207</v>
      </c>
      <c r="B68" s="198" t="s">
        <v>209</v>
      </c>
      <c r="C68" s="198" t="s">
        <v>208</v>
      </c>
      <c r="D68" s="195">
        <v>150993.5</v>
      </c>
      <c r="E68" s="202" t="s">
        <v>729</v>
      </c>
      <c r="F68" s="190" t="s">
        <v>733</v>
      </c>
      <c r="G68" s="204">
        <v>5537801</v>
      </c>
      <c r="H68" s="191" t="s">
        <v>734</v>
      </c>
    </row>
    <row r="69" spans="1:8" ht="15" customHeight="1" x14ac:dyDescent="0.25">
      <c r="A69" s="190" t="s">
        <v>174</v>
      </c>
      <c r="B69" s="198" t="s">
        <v>551</v>
      </c>
      <c r="C69" s="198" t="s">
        <v>175</v>
      </c>
      <c r="D69" s="195">
        <v>80517.36</v>
      </c>
      <c r="E69" s="202" t="s">
        <v>729</v>
      </c>
      <c r="F69" s="190" t="s">
        <v>783</v>
      </c>
      <c r="G69" s="207">
        <v>53439526</v>
      </c>
      <c r="H69" s="185" t="s">
        <v>782</v>
      </c>
    </row>
    <row r="70" spans="1:8" x14ac:dyDescent="0.25">
      <c r="A70" s="190" t="s">
        <v>147</v>
      </c>
      <c r="B70" s="198" t="s">
        <v>149</v>
      </c>
      <c r="C70" s="198" t="s">
        <v>148</v>
      </c>
      <c r="D70" s="195">
        <v>150265.5</v>
      </c>
      <c r="E70" s="202" t="s">
        <v>729</v>
      </c>
      <c r="F70" s="190" t="s">
        <v>735</v>
      </c>
      <c r="G70" s="206">
        <v>56909645</v>
      </c>
      <c r="H70" s="185" t="s">
        <v>736</v>
      </c>
    </row>
    <row r="71" spans="1:8" x14ac:dyDescent="0.25">
      <c r="A71" s="190" t="s">
        <v>226</v>
      </c>
      <c r="B71" s="198" t="s">
        <v>228</v>
      </c>
      <c r="C71" s="198" t="s">
        <v>227</v>
      </c>
      <c r="D71" s="195">
        <v>155504.69</v>
      </c>
      <c r="E71" s="202" t="s">
        <v>737</v>
      </c>
      <c r="F71" s="190" t="s">
        <v>738</v>
      </c>
      <c r="G71" s="209">
        <v>5224660</v>
      </c>
      <c r="H71" s="191" t="s">
        <v>739</v>
      </c>
    </row>
    <row r="72" spans="1:8" x14ac:dyDescent="0.25">
      <c r="A72" s="190" t="s">
        <v>549</v>
      </c>
      <c r="B72" s="198" t="s">
        <v>554</v>
      </c>
      <c r="C72" s="198" t="s">
        <v>206</v>
      </c>
      <c r="D72" s="195">
        <v>199075.8</v>
      </c>
      <c r="E72" s="202" t="s">
        <v>737</v>
      </c>
      <c r="F72" s="190" t="s">
        <v>740</v>
      </c>
      <c r="G72" s="206">
        <v>5122464</v>
      </c>
      <c r="H72" s="185" t="s">
        <v>741</v>
      </c>
    </row>
    <row r="73" spans="1:8" x14ac:dyDescent="0.25">
      <c r="A73" s="190" t="s">
        <v>159</v>
      </c>
      <c r="B73" s="198" t="s">
        <v>161</v>
      </c>
      <c r="C73" s="198" t="s">
        <v>160</v>
      </c>
      <c r="D73" s="195">
        <v>178080.21</v>
      </c>
      <c r="E73" s="202" t="s">
        <v>737</v>
      </c>
      <c r="F73" s="190" t="s">
        <v>742</v>
      </c>
      <c r="G73" s="209">
        <v>55596788</v>
      </c>
      <c r="H73" s="191" t="s">
        <v>743</v>
      </c>
    </row>
    <row r="74" spans="1:8" x14ac:dyDescent="0.25">
      <c r="A74" s="190" t="s">
        <v>142</v>
      </c>
      <c r="B74" s="198" t="s">
        <v>538</v>
      </c>
      <c r="C74" s="198" t="s">
        <v>143</v>
      </c>
      <c r="D74" s="195">
        <v>199999.8</v>
      </c>
      <c r="E74" s="202" t="s">
        <v>737</v>
      </c>
      <c r="F74" s="190" t="s">
        <v>744</v>
      </c>
      <c r="G74" s="206">
        <v>5298499</v>
      </c>
      <c r="H74" s="185" t="s">
        <v>745</v>
      </c>
    </row>
    <row r="75" spans="1:8" ht="30" x14ac:dyDescent="0.25">
      <c r="A75" s="190" t="s">
        <v>314</v>
      </c>
      <c r="B75" s="198" t="s">
        <v>316</v>
      </c>
      <c r="C75" s="198" t="s">
        <v>315</v>
      </c>
      <c r="D75" s="195">
        <v>96250</v>
      </c>
      <c r="E75" s="202" t="s">
        <v>737</v>
      </c>
      <c r="F75" s="190" t="s">
        <v>746</v>
      </c>
      <c r="G75" s="206">
        <v>5181125</v>
      </c>
      <c r="H75" s="185" t="s">
        <v>747</v>
      </c>
    </row>
    <row r="76" spans="1:8" x14ac:dyDescent="0.25">
      <c r="A76" s="190" t="s">
        <v>235</v>
      </c>
      <c r="B76" s="198" t="s">
        <v>237</v>
      </c>
      <c r="C76" s="198" t="s">
        <v>236</v>
      </c>
      <c r="D76" s="195">
        <v>195195</v>
      </c>
      <c r="E76" s="202" t="s">
        <v>737</v>
      </c>
      <c r="F76" s="190" t="s">
        <v>786</v>
      </c>
      <c r="G76" s="206">
        <v>7300280</v>
      </c>
      <c r="H76" s="185" t="s">
        <v>787</v>
      </c>
    </row>
    <row r="77" spans="1:8" x14ac:dyDescent="0.25">
      <c r="A77" s="190" t="s">
        <v>176</v>
      </c>
      <c r="B77" s="198" t="s">
        <v>178</v>
      </c>
      <c r="C77" s="198" t="s">
        <v>177</v>
      </c>
      <c r="D77" s="195">
        <v>57225</v>
      </c>
      <c r="E77" s="202" t="s">
        <v>737</v>
      </c>
      <c r="F77" s="190" t="s">
        <v>748</v>
      </c>
      <c r="G77" s="206">
        <v>55544223</v>
      </c>
      <c r="H77" s="191" t="s">
        <v>749</v>
      </c>
    </row>
    <row r="78" spans="1:8" x14ac:dyDescent="0.25">
      <c r="A78" s="190" t="s">
        <v>338</v>
      </c>
      <c r="B78" s="198" t="s">
        <v>340</v>
      </c>
      <c r="C78" s="198" t="s">
        <v>339</v>
      </c>
      <c r="D78" s="195">
        <v>99830.5</v>
      </c>
      <c r="E78" s="202" t="s">
        <v>737</v>
      </c>
      <c r="F78" s="190" t="s">
        <v>750</v>
      </c>
      <c r="G78" s="212">
        <v>5186881</v>
      </c>
      <c r="H78" s="185" t="s">
        <v>751</v>
      </c>
    </row>
    <row r="79" spans="1:8" x14ac:dyDescent="0.25">
      <c r="A79" s="190" t="s">
        <v>452</v>
      </c>
      <c r="B79" s="198" t="s">
        <v>454</v>
      </c>
      <c r="C79" s="198" t="s">
        <v>453</v>
      </c>
      <c r="D79" s="195">
        <v>160000</v>
      </c>
      <c r="E79" s="202" t="s">
        <v>752</v>
      </c>
      <c r="F79" s="190" t="s">
        <v>753</v>
      </c>
      <c r="G79" s="206">
        <v>5189931</v>
      </c>
      <c r="H79" s="185" t="s">
        <v>754</v>
      </c>
    </row>
    <row r="80" spans="1:8" x14ac:dyDescent="0.25">
      <c r="A80" s="190" t="s">
        <v>444</v>
      </c>
      <c r="B80" s="198" t="s">
        <v>446</v>
      </c>
      <c r="C80" s="198" t="s">
        <v>445</v>
      </c>
      <c r="D80" s="195">
        <v>199430</v>
      </c>
      <c r="E80" s="202" t="s">
        <v>752</v>
      </c>
      <c r="F80" s="190" t="s">
        <v>755</v>
      </c>
      <c r="G80" s="206">
        <v>5023648</v>
      </c>
      <c r="H80" s="185" t="s">
        <v>756</v>
      </c>
    </row>
    <row r="81" spans="1:8" x14ac:dyDescent="0.25">
      <c r="A81" s="190" t="s">
        <v>247</v>
      </c>
      <c r="B81" s="198" t="s">
        <v>249</v>
      </c>
      <c r="C81" s="198" t="s">
        <v>248</v>
      </c>
      <c r="D81" s="195">
        <v>200000</v>
      </c>
      <c r="E81" s="202" t="s">
        <v>752</v>
      </c>
      <c r="F81" s="190" t="s">
        <v>757</v>
      </c>
      <c r="G81" s="206">
        <v>5221543</v>
      </c>
      <c r="H81" s="191" t="s">
        <v>758</v>
      </c>
    </row>
    <row r="82" spans="1:8" x14ac:dyDescent="0.25">
      <c r="A82" s="190" t="s">
        <v>6</v>
      </c>
      <c r="B82" s="198" t="s">
        <v>8</v>
      </c>
      <c r="C82" s="198" t="s">
        <v>7</v>
      </c>
      <c r="D82" s="195">
        <v>198275</v>
      </c>
      <c r="E82" s="202" t="s">
        <v>759</v>
      </c>
      <c r="F82" s="190" t="s">
        <v>760</v>
      </c>
      <c r="G82" s="206">
        <v>5059679</v>
      </c>
      <c r="H82" s="185" t="s">
        <v>761</v>
      </c>
    </row>
    <row r="83" spans="1:8" x14ac:dyDescent="0.25">
      <c r="A83" s="190" t="s">
        <v>375</v>
      </c>
      <c r="B83" s="198" t="s">
        <v>377</v>
      </c>
      <c r="C83" s="198" t="s">
        <v>376</v>
      </c>
      <c r="D83" s="195">
        <v>150000</v>
      </c>
      <c r="E83" s="202" t="s">
        <v>759</v>
      </c>
      <c r="F83" s="190" t="s">
        <v>762</v>
      </c>
      <c r="G83" s="206">
        <v>5036906</v>
      </c>
      <c r="H83" s="185" t="s">
        <v>763</v>
      </c>
    </row>
    <row r="84" spans="1:8" x14ac:dyDescent="0.25">
      <c r="A84" s="190" t="s">
        <v>194</v>
      </c>
      <c r="B84" s="198" t="s">
        <v>196</v>
      </c>
      <c r="C84" s="198" t="s">
        <v>195</v>
      </c>
      <c r="D84" s="195">
        <v>200000</v>
      </c>
      <c r="E84" s="202" t="s">
        <v>759</v>
      </c>
      <c r="F84" s="190" t="s">
        <v>764</v>
      </c>
      <c r="G84" s="209">
        <v>56629515</v>
      </c>
      <c r="H84" s="191" t="s">
        <v>765</v>
      </c>
    </row>
    <row r="85" spans="1:8" x14ac:dyDescent="0.25">
      <c r="A85" s="190" t="s">
        <v>59</v>
      </c>
      <c r="B85" s="198" t="s">
        <v>61</v>
      </c>
      <c r="C85" s="198" t="s">
        <v>60</v>
      </c>
      <c r="D85" s="195">
        <v>191936</v>
      </c>
      <c r="E85" s="202" t="s">
        <v>759</v>
      </c>
      <c r="F85" s="190" t="s">
        <v>766</v>
      </c>
      <c r="G85" s="206">
        <v>5284627</v>
      </c>
      <c r="H85" s="185" t="s">
        <v>767</v>
      </c>
    </row>
    <row r="86" spans="1:8" ht="30" x14ac:dyDescent="0.25">
      <c r="A86" s="190" t="s">
        <v>420</v>
      </c>
      <c r="B86" s="198" t="s">
        <v>422</v>
      </c>
      <c r="C86" s="198" t="s">
        <v>421</v>
      </c>
      <c r="D86" s="195">
        <v>200000</v>
      </c>
      <c r="E86" s="202" t="s">
        <v>768</v>
      </c>
      <c r="F86" s="190" t="s">
        <v>769</v>
      </c>
      <c r="G86" s="206">
        <v>5069759</v>
      </c>
      <c r="H86" s="205" t="s">
        <v>770</v>
      </c>
    </row>
    <row r="87" spans="1:8" x14ac:dyDescent="0.25">
      <c r="A87" s="190" t="s">
        <v>403</v>
      </c>
      <c r="B87" s="198" t="s">
        <v>405</v>
      </c>
      <c r="C87" s="198" t="s">
        <v>404</v>
      </c>
      <c r="D87" s="195">
        <v>195000</v>
      </c>
      <c r="E87" s="202" t="s">
        <v>768</v>
      </c>
      <c r="F87" s="190" t="s">
        <v>771</v>
      </c>
      <c r="G87" s="209">
        <v>5026517</v>
      </c>
      <c r="H87" s="205" t="s">
        <v>772</v>
      </c>
    </row>
    <row r="88" spans="1:8" ht="30" x14ac:dyDescent="0.25">
      <c r="A88" s="190" t="s">
        <v>450</v>
      </c>
      <c r="B88" s="198" t="s">
        <v>451</v>
      </c>
      <c r="C88" s="198" t="s">
        <v>579</v>
      </c>
      <c r="D88" s="195">
        <v>200000</v>
      </c>
      <c r="E88" s="202" t="s">
        <v>768</v>
      </c>
      <c r="F88" s="190" t="s">
        <v>773</v>
      </c>
      <c r="G88" s="206">
        <v>5090208</v>
      </c>
      <c r="H88" s="208" t="s">
        <v>774</v>
      </c>
    </row>
    <row r="89" spans="1:8" ht="30" x14ac:dyDescent="0.25">
      <c r="A89" s="190" t="s">
        <v>283</v>
      </c>
      <c r="B89" s="198" t="s">
        <v>285</v>
      </c>
      <c r="C89" s="198" t="s">
        <v>284</v>
      </c>
      <c r="D89" s="195">
        <v>200000</v>
      </c>
      <c r="E89" s="202" t="s">
        <v>768</v>
      </c>
      <c r="F89" s="190" t="s">
        <v>775</v>
      </c>
      <c r="G89" s="206"/>
      <c r="H89" s="185" t="s">
        <v>776</v>
      </c>
    </row>
    <row r="90" spans="1:8" x14ac:dyDescent="0.25">
      <c r="A90" s="190" t="s">
        <v>95</v>
      </c>
      <c r="B90" s="198" t="s">
        <v>97</v>
      </c>
      <c r="C90" s="198" t="s">
        <v>96</v>
      </c>
      <c r="D90" s="195">
        <v>30371.53</v>
      </c>
      <c r="E90" s="202" t="s">
        <v>777</v>
      </c>
      <c r="F90" s="190" t="s">
        <v>778</v>
      </c>
      <c r="G90" s="206">
        <v>56664704</v>
      </c>
      <c r="H90" s="185" t="s">
        <v>779</v>
      </c>
    </row>
    <row r="91" spans="1:8" x14ac:dyDescent="0.25">
      <c r="A91" s="190" t="s">
        <v>74</v>
      </c>
      <c r="B91" s="198" t="s">
        <v>76</v>
      </c>
      <c r="C91" s="198" t="s">
        <v>75</v>
      </c>
      <c r="D91" s="195">
        <v>199639.81</v>
      </c>
      <c r="E91" s="202" t="s">
        <v>777</v>
      </c>
      <c r="F91" s="190" t="s">
        <v>780</v>
      </c>
      <c r="G91" s="206">
        <v>58580905</v>
      </c>
      <c r="H91" s="185" t="s">
        <v>781</v>
      </c>
    </row>
    <row r="92" spans="1:8" x14ac:dyDescent="0.25">
      <c r="A92" s="190" t="s">
        <v>88</v>
      </c>
      <c r="B92" s="194" t="s">
        <v>89</v>
      </c>
      <c r="C92" s="194" t="s">
        <v>541</v>
      </c>
      <c r="D92" s="195">
        <v>162696.92000000001</v>
      </c>
      <c r="E92" s="202" t="s">
        <v>790</v>
      </c>
      <c r="F92" s="190" t="s">
        <v>594</v>
      </c>
      <c r="G92" s="206">
        <v>56608090</v>
      </c>
      <c r="H92" s="185" t="s">
        <v>595</v>
      </c>
    </row>
  </sheetData>
  <autoFilter ref="A1:H92" xr:uid="{AAE050EA-65B3-4E7B-8ACC-ADFDEEABC552}">
    <sortState xmlns:xlrd2="http://schemas.microsoft.com/office/spreadsheetml/2017/richdata2" ref="A2:H92">
      <sortCondition ref="E1:E92"/>
    </sortState>
  </autoFilter>
  <hyperlinks>
    <hyperlink ref="H13" r:id="rId1" xr:uid="{1F9CE229-39A9-45DA-A0DE-55E6BEAA3750}"/>
    <hyperlink ref="H27" r:id="rId2" xr:uid="{8FEF4673-A4CA-445A-906A-7A5728EB5E5C}"/>
    <hyperlink ref="H26" r:id="rId3" xr:uid="{0CAD2898-1CF2-484F-8888-6A2CC84FE8F3}"/>
    <hyperlink ref="H89" r:id="rId4" xr:uid="{D7F6469B-E2E0-43F7-92AC-D919F301772B}"/>
    <hyperlink ref="H79" r:id="rId5" xr:uid="{405A74B9-CBC8-468C-B72C-C873F62C44EB}"/>
    <hyperlink ref="H49" r:id="rId6" xr:uid="{8345F222-49E6-4436-B2D8-8355EBD1CC45}"/>
    <hyperlink ref="H92" r:id="rId7" xr:uid="{F8C5FD34-E01F-42F8-9878-B63CD7C21C9E}"/>
    <hyperlink ref="H82" r:id="rId8" xr:uid="{6FB48411-35AD-4380-8D55-930483E1D351}"/>
    <hyperlink ref="H50" r:id="rId9" xr:uid="{D7C90865-B425-486A-BE37-6F8A46ECA8CC}"/>
    <hyperlink ref="H90" r:id="rId10" xr:uid="{A8DD43B7-2261-44D8-9B14-05C7FCD2AE90}"/>
    <hyperlink ref="H51" r:id="rId11" xr:uid="{C859D6EC-415A-4A9A-BE65-3FA17506B606}"/>
    <hyperlink ref="H37" r:id="rId12" xr:uid="{33ECA49D-04FA-456B-BC3A-5F23575C5FEE}"/>
    <hyperlink ref="H28" r:id="rId13" xr:uid="{014C5091-ECDA-4346-8D8C-B5FAA84445F7}"/>
    <hyperlink ref="H66" r:id="rId14" xr:uid="{66977E4B-BA66-429A-978C-4289378B8324}"/>
    <hyperlink ref="H4" r:id="rId15" xr:uid="{3A7BB730-4B64-450C-AF81-997AFA979CD7}"/>
    <hyperlink ref="H34" r:id="rId16" xr:uid="{77C616A8-9134-4786-B243-4C003508B40A}"/>
    <hyperlink ref="H54" r:id="rId17" xr:uid="{5B0E82E0-B639-486C-9FEE-48D032A6904E}"/>
    <hyperlink ref="H25" r:id="rId18" xr:uid="{2EB1BD5B-67FD-490B-8E73-7ED4804320DE}"/>
    <hyperlink ref="H2" r:id="rId19" xr:uid="{E3602993-6C82-48C2-8A36-4D5B50B6C205}"/>
    <hyperlink ref="H85" r:id="rId20" xr:uid="{180D10AF-1CAB-4674-B220-54F0370BFC79}"/>
    <hyperlink ref="H18" r:id="rId21" xr:uid="{0A027802-F360-41A8-BFB9-AF960315ECBE}"/>
    <hyperlink ref="H53" r:id="rId22" xr:uid="{6E68133E-1635-4BFD-99AB-0C8C9C0E2371}"/>
    <hyperlink ref="H78" r:id="rId23" xr:uid="{ABE5DB60-D90F-4105-904D-B6A86277420D}"/>
    <hyperlink ref="H14" r:id="rId24" xr:uid="{15B68356-F1A8-4AF0-9712-12A0C6837F6C}"/>
    <hyperlink ref="H80" r:id="rId25" xr:uid="{B6BD9BCE-9B37-45E8-AE6A-2DFE0EA5EE21}"/>
    <hyperlink ref="H41" r:id="rId26" xr:uid="{E2036736-D3D5-4EDB-8596-9D0565E633DC}"/>
    <hyperlink ref="H62" r:id="rId27" xr:uid="{7F6B8E76-6BC2-426D-9F56-7226E3BC16CB}"/>
    <hyperlink ref="H30" r:id="rId28" xr:uid="{FA480B21-4A2A-4C7A-B9B5-7832F3D60F40}"/>
    <hyperlink ref="H55" r:id="rId29" xr:uid="{D48698A6-7134-4B6C-AC2E-5E4EF7BCA1B1}"/>
    <hyperlink ref="H63" r:id="rId30" xr:uid="{725C625A-2426-47D3-BF05-0F917F0DF5B4}"/>
    <hyperlink ref="H47" r:id="rId31" xr:uid="{D970A0A7-3024-4693-B1F4-F5DCF8838827}"/>
    <hyperlink ref="H91" r:id="rId32" xr:uid="{6B39A383-A62B-40FD-9D19-2043547FC523}"/>
    <hyperlink ref="H38" r:id="rId33" xr:uid="{A68047FF-726C-4189-B27C-5EBD5DD3C381}"/>
    <hyperlink ref="H52" r:id="rId34" xr:uid="{6E2AF62A-AC5C-4918-BD28-5E97946C1D1B}"/>
    <hyperlink ref="H72" r:id="rId35" xr:uid="{187E611C-D567-4209-8555-3F125CB42ADE}"/>
    <hyperlink ref="H6" r:id="rId36" xr:uid="{2185E052-E471-4665-9D38-8CEB1BF27E0C}"/>
    <hyperlink ref="H24" r:id="rId37" xr:uid="{6A97F66A-81F2-473B-A1A8-4AC4EC4A8ACF}"/>
    <hyperlink ref="H44" r:id="rId38" xr:uid="{344F14A5-9FCE-489E-AFD3-A0B37231C786}"/>
    <hyperlink ref="H21" r:id="rId39" xr:uid="{8A65E7ED-06BE-4EF3-B874-BD19B75D4E14}"/>
    <hyperlink ref="H46" r:id="rId40" xr:uid="{3A4E1D84-40CD-47CD-8F07-4F7BF0BE72C2}"/>
    <hyperlink ref="H57" r:id="rId41" xr:uid="{EC994A5B-93BC-42D8-AFAC-4EA63F76981E}"/>
    <hyperlink ref="H65" r:id="rId42" xr:uid="{AA1750A4-90D1-4913-AF25-9494F55A9C08}"/>
    <hyperlink ref="H12" r:id="rId43" xr:uid="{1658E6CE-1618-4A5D-B325-BF71048AAEE1}"/>
    <hyperlink ref="H11" r:id="rId44" xr:uid="{76738D83-6409-4977-816B-FC8FA5224372}"/>
    <hyperlink ref="H86" r:id="rId45" xr:uid="{9E171B55-645B-40F4-8DB5-9799891B1B62}"/>
    <hyperlink ref="H31" r:id="rId46" xr:uid="{CFF42566-7F39-418B-8CF8-9FDAA2ADFBFD}"/>
    <hyperlink ref="H87" r:id="rId47" xr:uid="{B9F17A14-6B4F-46C2-A80B-365D6279DC56}"/>
    <hyperlink ref="H83" r:id="rId48" xr:uid="{928694C3-FDB0-488F-9643-BDB1667F6ED5}"/>
    <hyperlink ref="H74" r:id="rId49" xr:uid="{1649771C-E66E-4A49-A0D8-337239290E16}"/>
    <hyperlink ref="H32" r:id="rId50" xr:uid="{B9842230-4F8D-423F-8BBC-7F7AB4BDE13D}"/>
    <hyperlink ref="H33" r:id="rId51" xr:uid="{4F63F60E-6851-4BCC-B4B3-F58C33E10790}"/>
    <hyperlink ref="H75" r:id="rId52" xr:uid="{964B9A3E-7E12-44C4-B064-E1CE5C7AF9E8}"/>
    <hyperlink ref="H22" r:id="rId53" xr:uid="{C476B1F1-F256-4B40-9372-0B782B747142}"/>
    <hyperlink ref="H36" r:id="rId54" xr:uid="{AFF054FD-D1DA-434A-9FFB-475CD2E0E424}"/>
    <hyperlink ref="H16" r:id="rId55" xr:uid="{2842855E-A609-43AF-B3FB-53D8FD263E71}"/>
    <hyperlink ref="H3" r:id="rId56" xr:uid="{4AC901F3-DFDF-432F-950C-C81569A2CB58}"/>
    <hyperlink ref="H7" r:id="rId57" xr:uid="{42C4F384-307A-4CE8-B63A-E7B8402B02DE}"/>
    <hyperlink ref="H40" r:id="rId58" xr:uid="{CF905256-2B4E-495E-B786-D7144E35727F}"/>
    <hyperlink ref="H61" r:id="rId59" xr:uid="{AC51C484-856E-4DF6-8B04-B608BB0B0CFF}"/>
    <hyperlink ref="H39" r:id="rId60" xr:uid="{28D2C0E3-5F36-4068-AFB5-02435B8FBE9C}"/>
    <hyperlink ref="H5" r:id="rId61" xr:uid="{2721C5D1-31B3-4F90-8F9A-74D23CC77F82}"/>
    <hyperlink ref="H70" r:id="rId62" xr:uid="{C3702F77-E14A-4CDA-B6E2-53F878847B96}"/>
    <hyperlink ref="H69" r:id="rId63" xr:uid="{A5CBC383-F79F-4734-906D-9BEC191EC6E2}"/>
    <hyperlink ref="H76" r:id="rId64" xr:uid="{95E0E201-79F1-4517-92B0-071D32F6C7F6}"/>
    <hyperlink ref="H23" r:id="rId65" xr:uid="{3C2EF830-F83F-4AFE-AE07-D4FE92A6E07D}"/>
    <hyperlink ref="H8" r:id="rId66" xr:uid="{F6CEAD5D-84D9-4617-ABA6-7ECA668C9A83}"/>
    <hyperlink ref="H9" r:id="rId67" xr:uid="{F5976D52-0AE5-421C-AC47-571A554D6372}"/>
    <hyperlink ref="H10" r:id="rId68" xr:uid="{B902F23E-B5A5-4B45-B5E6-D9F6E8C138CB}"/>
    <hyperlink ref="H15" r:id="rId69" xr:uid="{F7BB12E1-8BE0-4B8D-93E2-9C3D25D67411}"/>
    <hyperlink ref="H17" r:id="rId70" xr:uid="{29784AD9-FBF3-46BB-B2D5-E07AB121064C}"/>
    <hyperlink ref="H19" r:id="rId71" xr:uid="{BA614FD9-308B-4E35-9255-D02CCCC9D52D}"/>
    <hyperlink ref="H20" r:id="rId72" xr:uid="{6F42B225-6CD3-4D70-803A-85FEF474FC11}"/>
    <hyperlink ref="H29" r:id="rId73" xr:uid="{C9955D7D-9528-4A2A-BF93-FCA2A1BBC6FC}"/>
    <hyperlink ref="H35" r:id="rId74" xr:uid="{6C8B8CEB-1EB3-424D-8C38-8B6BF2D01DEB}"/>
    <hyperlink ref="H42" r:id="rId75" xr:uid="{DB8C78B3-EB43-4958-846D-ACD13E2AF7BD}"/>
    <hyperlink ref="H43" r:id="rId76" xr:uid="{83777A00-B2B0-4E42-80F0-606558F02D15}"/>
    <hyperlink ref="H45" r:id="rId77" xr:uid="{BA8EF3E4-E067-46DD-A396-9E0EF428EAEB}"/>
    <hyperlink ref="H48" r:id="rId78" xr:uid="{0856889F-ACEA-4870-915F-37D3FB4BA5AE}"/>
    <hyperlink ref="H56" r:id="rId79" xr:uid="{BEC14866-0B81-4B52-81B1-84A966D7569B}"/>
    <hyperlink ref="H59" r:id="rId80" xr:uid="{3D37B65A-82D2-4AF3-A346-B89CEF8665C4}"/>
    <hyperlink ref="H60" r:id="rId81" xr:uid="{DA376CC5-60C1-480B-ABD2-554C2C0B4A8F}"/>
    <hyperlink ref="H64" r:id="rId82" xr:uid="{F6843C03-61D8-448F-92B3-DFCF916625DE}"/>
    <hyperlink ref="H58" r:id="rId83" xr:uid="{11FEB122-3DCB-4218-8431-3C5CCE8B6A1D}"/>
    <hyperlink ref="H67" r:id="rId84" xr:uid="{339EED32-1E3A-472E-80BD-E449021CE0B0}"/>
    <hyperlink ref="H68" r:id="rId85" xr:uid="{438AE447-65A6-4C33-B2F6-E6BBB7EAAB00}"/>
    <hyperlink ref="H71" r:id="rId86" xr:uid="{74A05EEE-EFBE-42BC-A5B9-55DE501F39D1}"/>
    <hyperlink ref="H73" r:id="rId87" xr:uid="{25FC0D8A-540D-45E7-876E-05D9E83C15BB}"/>
    <hyperlink ref="H88" r:id="rId88" xr:uid="{F586CAB4-DC70-40C7-B6A5-738C77D0E177}"/>
    <hyperlink ref="H84" r:id="rId89" xr:uid="{944B124F-8E9E-4407-A04E-281FE4FB7FF5}"/>
    <hyperlink ref="H81" r:id="rId90" xr:uid="{656B6BD0-7C9F-446B-971D-13D9A2BAD8FC}"/>
    <hyperlink ref="H77" r:id="rId91" xr:uid="{75E6E388-2A1F-4395-A78F-E927584D5933}"/>
  </hyperlinks>
  <pageMargins left="0.7" right="0.7" top="0.75" bottom="0.75" header="0.3" footer="0.3"/>
  <pageSetup paperSize="9" orientation="portrait" r:id="rId9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7"/>
  <sheetViews>
    <sheetView zoomScaleNormal="100" zoomScaleSheetLayoutView="90" workbookViewId="0">
      <pane xSplit="1" ySplit="6" topLeftCell="EP7" activePane="bottomRight" state="frozen"/>
      <selection pane="topRight" activeCell="B1" sqref="B1"/>
      <selection pane="bottomLeft" activeCell="A7" sqref="A7"/>
      <selection pane="bottomRight" activeCell="EW12" sqref="EW12"/>
    </sheetView>
  </sheetViews>
  <sheetFormatPr defaultColWidth="8.85546875" defaultRowHeight="14.25" x14ac:dyDescent="0.2"/>
  <cols>
    <col min="1" max="1" width="44.85546875" style="4" customWidth="1"/>
    <col min="2" max="2" width="10.140625" style="4" customWidth="1"/>
    <col min="3" max="3" width="9.5703125" style="4" customWidth="1"/>
    <col min="4" max="9" width="6.28515625" style="4" customWidth="1"/>
    <col min="10" max="10" width="7.5703125" style="4" customWidth="1"/>
    <col min="11" max="11" width="9.5703125" style="4" customWidth="1"/>
    <col min="12" max="17" width="6.28515625" style="4" customWidth="1"/>
    <col min="18" max="18" width="7.28515625" style="4" customWidth="1"/>
    <col min="19" max="19" width="10.140625" style="4" customWidth="1"/>
    <col min="20" max="25" width="6.28515625" style="4" customWidth="1"/>
    <col min="26" max="26" width="8.85546875" style="4" bestFit="1"/>
    <col min="27" max="27" width="9.7109375" style="4" bestFit="1" customWidth="1"/>
    <col min="28" max="33" width="8" style="4" customWidth="1"/>
    <col min="34" max="34" width="8.85546875" style="4" bestFit="1"/>
    <col min="35" max="35" width="9.85546875" style="4" bestFit="1" customWidth="1"/>
    <col min="36" max="41" width="6.85546875" style="4" customWidth="1"/>
    <col min="42" max="42" width="7.42578125" style="4" customWidth="1"/>
    <col min="43" max="43" width="8.85546875" style="4" bestFit="1" customWidth="1"/>
    <col min="44" max="49" width="6.42578125" style="4" customWidth="1"/>
    <col min="50" max="51" width="8.85546875" style="4" bestFit="1"/>
    <col min="52" max="57" width="6.85546875" style="4" customWidth="1"/>
    <col min="58" max="64" width="8.85546875" style="4" bestFit="1"/>
    <col min="65" max="65" width="6.7109375" style="4" bestFit="1" customWidth="1"/>
    <col min="66" max="66" width="8.85546875" style="4" bestFit="1"/>
    <col min="67" max="67" width="9.42578125" style="4" bestFit="1" customWidth="1"/>
    <col min="68" max="90" width="8.85546875" style="4" bestFit="1"/>
    <col min="91" max="91" width="9.7109375" style="4" bestFit="1" customWidth="1"/>
    <col min="92" max="98" width="8.85546875" style="4" bestFit="1"/>
    <col min="99" max="99" width="9.42578125" style="4" bestFit="1" customWidth="1"/>
    <col min="100" max="106" width="8.85546875" style="4" bestFit="1"/>
    <col min="107" max="107" width="9.42578125" style="4" bestFit="1" customWidth="1"/>
    <col min="108" max="114" width="8.85546875" style="4" bestFit="1"/>
    <col min="115" max="115" width="8.85546875" style="4" bestFit="1" customWidth="1"/>
    <col min="116" max="122" width="8.85546875" style="4" bestFit="1"/>
    <col min="123" max="123" width="9.42578125" style="4" bestFit="1" customWidth="1"/>
    <col min="124" max="130" width="8.85546875" style="4" bestFit="1"/>
    <col min="131" max="131" width="9.42578125" style="4" bestFit="1" customWidth="1"/>
    <col min="132" max="138" width="8.85546875" style="4" bestFit="1"/>
    <col min="139" max="139" width="9.42578125" style="4" bestFit="1" customWidth="1"/>
    <col min="140" max="146" width="8.85546875" style="4" bestFit="1"/>
    <col min="147" max="147" width="9.42578125" style="4" bestFit="1" customWidth="1"/>
    <col min="148" max="154" width="8.85546875" style="4" bestFit="1"/>
    <col min="155" max="155" width="9.42578125" style="4" bestFit="1" customWidth="1"/>
    <col min="156" max="162" width="8.85546875" style="4" bestFit="1"/>
    <col min="163" max="163" width="9.42578125" style="4" bestFit="1" customWidth="1"/>
    <col min="164" max="178" width="8.85546875" style="4" bestFit="1"/>
    <col min="179" max="179" width="9.42578125" style="4" bestFit="1" customWidth="1"/>
    <col min="180" max="186" width="8.85546875" style="4" bestFit="1"/>
    <col min="187" max="187" width="9.85546875" style="4" bestFit="1" customWidth="1"/>
    <col min="188" max="193" width="8.85546875" style="4" bestFit="1"/>
    <col min="194" max="194" width="9.140625" style="4" customWidth="1"/>
    <col min="195" max="196" width="9.42578125" style="4" customWidth="1"/>
    <col min="197" max="198" width="9.28515625" style="4" customWidth="1"/>
    <col min="199" max="199" width="9.140625" style="4" customWidth="1"/>
    <col min="200" max="201" width="9.42578125" style="4" customWidth="1"/>
    <col min="202" max="202" width="8.85546875" style="4" bestFit="1"/>
    <col min="203" max="203" width="10.85546875" style="4" bestFit="1" customWidth="1"/>
    <col min="204" max="210" width="8.85546875" style="4" bestFit="1"/>
    <col min="211" max="211" width="9.42578125" style="4" bestFit="1" customWidth="1"/>
    <col min="212" max="218" width="8.85546875" style="4" bestFit="1"/>
    <col min="219" max="219" width="10.140625" style="4" customWidth="1"/>
    <col min="220" max="234" width="8.85546875" style="4" bestFit="1"/>
    <col min="235" max="235" width="9.42578125" style="4" bestFit="1" customWidth="1"/>
    <col min="236" max="241" width="8.85546875" style="4" bestFit="1"/>
    <col min="242" max="16384" width="8.85546875" style="4"/>
  </cols>
  <sheetData>
    <row r="1" spans="1:241" ht="15" x14ac:dyDescent="0.25">
      <c r="A1" s="80" t="s">
        <v>500</v>
      </c>
      <c r="B1" s="169">
        <v>1</v>
      </c>
      <c r="C1" s="169"/>
      <c r="D1" s="169"/>
      <c r="E1" s="169"/>
      <c r="F1" s="169"/>
      <c r="G1" s="169"/>
      <c r="H1" s="169"/>
      <c r="I1" s="170"/>
      <c r="J1" s="171">
        <v>2</v>
      </c>
      <c r="K1" s="169"/>
      <c r="L1" s="169"/>
      <c r="M1" s="169"/>
      <c r="N1" s="169"/>
      <c r="O1" s="169"/>
      <c r="P1" s="169"/>
      <c r="Q1" s="169"/>
      <c r="R1" s="172">
        <v>3</v>
      </c>
      <c r="S1" s="173"/>
      <c r="T1" s="173"/>
      <c r="U1" s="173"/>
      <c r="V1" s="173"/>
      <c r="W1" s="173"/>
      <c r="X1" s="173"/>
      <c r="Y1" s="174"/>
      <c r="Z1" s="171">
        <v>4</v>
      </c>
      <c r="AA1" s="169"/>
      <c r="AB1" s="169"/>
      <c r="AC1" s="169"/>
      <c r="AD1" s="169"/>
      <c r="AE1" s="169"/>
      <c r="AF1" s="169"/>
      <c r="AG1" s="169"/>
      <c r="AH1" s="172">
        <v>5</v>
      </c>
      <c r="AI1" s="173"/>
      <c r="AJ1" s="173"/>
      <c r="AK1" s="173"/>
      <c r="AL1" s="173"/>
      <c r="AM1" s="173"/>
      <c r="AN1" s="173"/>
      <c r="AO1" s="174"/>
      <c r="AP1" s="171">
        <v>6</v>
      </c>
      <c r="AQ1" s="169"/>
      <c r="AR1" s="169"/>
      <c r="AS1" s="169"/>
      <c r="AT1" s="169"/>
      <c r="AU1" s="169"/>
      <c r="AV1" s="169"/>
      <c r="AW1" s="170"/>
      <c r="AX1" s="171">
        <v>7</v>
      </c>
      <c r="AY1" s="169"/>
      <c r="AZ1" s="169"/>
      <c r="BA1" s="169"/>
      <c r="BB1" s="169"/>
      <c r="BC1" s="169"/>
      <c r="BD1" s="169"/>
      <c r="BE1" s="170"/>
      <c r="BF1" s="171">
        <v>8</v>
      </c>
      <c r="BG1" s="169"/>
      <c r="BH1" s="169"/>
      <c r="BI1" s="169"/>
      <c r="BJ1" s="169"/>
      <c r="BK1" s="169"/>
      <c r="BL1" s="169"/>
      <c r="BM1" s="170"/>
      <c r="BN1" s="171">
        <v>9</v>
      </c>
      <c r="BO1" s="169"/>
      <c r="BP1" s="169"/>
      <c r="BQ1" s="169"/>
      <c r="BR1" s="169"/>
      <c r="BS1" s="169"/>
      <c r="BT1" s="169"/>
      <c r="BU1" s="170"/>
      <c r="BV1" s="171">
        <v>10</v>
      </c>
      <c r="BW1" s="169"/>
      <c r="BX1" s="169"/>
      <c r="BY1" s="169"/>
      <c r="BZ1" s="169"/>
      <c r="CA1" s="169"/>
      <c r="CB1" s="169"/>
      <c r="CC1" s="170"/>
      <c r="CD1" s="171">
        <v>11</v>
      </c>
      <c r="CE1" s="169"/>
      <c r="CF1" s="169"/>
      <c r="CG1" s="169"/>
      <c r="CH1" s="169"/>
      <c r="CI1" s="169"/>
      <c r="CJ1" s="169"/>
      <c r="CK1" s="170"/>
      <c r="CL1" s="171">
        <v>12</v>
      </c>
      <c r="CM1" s="169"/>
      <c r="CN1" s="169"/>
      <c r="CO1" s="169"/>
      <c r="CP1" s="169"/>
      <c r="CQ1" s="169"/>
      <c r="CR1" s="169"/>
      <c r="CS1" s="169"/>
      <c r="CT1" s="172">
        <v>13</v>
      </c>
      <c r="CU1" s="173"/>
      <c r="CV1" s="173"/>
      <c r="CW1" s="173"/>
      <c r="CX1" s="173"/>
      <c r="CY1" s="173"/>
      <c r="CZ1" s="173"/>
      <c r="DA1" s="175"/>
      <c r="DB1" s="172">
        <v>14</v>
      </c>
      <c r="DC1" s="173"/>
      <c r="DD1" s="173"/>
      <c r="DE1" s="173"/>
      <c r="DF1" s="173"/>
      <c r="DG1" s="173"/>
      <c r="DH1" s="173"/>
      <c r="DI1" s="174"/>
      <c r="DJ1" s="169">
        <v>15</v>
      </c>
      <c r="DK1" s="169"/>
      <c r="DL1" s="169"/>
      <c r="DM1" s="169"/>
      <c r="DN1" s="169"/>
      <c r="DO1" s="169"/>
      <c r="DP1" s="169"/>
      <c r="DQ1" s="169"/>
      <c r="DR1" s="172">
        <v>16</v>
      </c>
      <c r="DS1" s="173"/>
      <c r="DT1" s="173"/>
      <c r="DU1" s="173"/>
      <c r="DV1" s="173"/>
      <c r="DW1" s="173"/>
      <c r="DX1" s="173"/>
      <c r="DY1" s="175"/>
      <c r="DZ1" s="172">
        <v>17</v>
      </c>
      <c r="EA1" s="173"/>
      <c r="EB1" s="173"/>
      <c r="EC1" s="173"/>
      <c r="ED1" s="173"/>
      <c r="EE1" s="173"/>
      <c r="EF1" s="173"/>
      <c r="EG1" s="175"/>
      <c r="EH1" s="172">
        <v>18</v>
      </c>
      <c r="EI1" s="173"/>
      <c r="EJ1" s="173"/>
      <c r="EK1" s="173"/>
      <c r="EL1" s="173"/>
      <c r="EM1" s="173"/>
      <c r="EN1" s="173"/>
      <c r="EO1" s="175"/>
      <c r="EP1" s="172">
        <v>19</v>
      </c>
      <c r="EQ1" s="173"/>
      <c r="ER1" s="173"/>
      <c r="ES1" s="173"/>
      <c r="ET1" s="173"/>
      <c r="EU1" s="173"/>
      <c r="EV1" s="173"/>
      <c r="EW1" s="175"/>
      <c r="EX1" s="172">
        <v>20</v>
      </c>
      <c r="EY1" s="173"/>
      <c r="EZ1" s="173"/>
      <c r="FA1" s="173"/>
      <c r="FB1" s="173"/>
      <c r="FC1" s="173"/>
      <c r="FD1" s="173"/>
      <c r="FE1" s="175"/>
      <c r="FF1" s="172">
        <v>21</v>
      </c>
      <c r="FG1" s="173"/>
      <c r="FH1" s="173"/>
      <c r="FI1" s="173"/>
      <c r="FJ1" s="173"/>
      <c r="FK1" s="173"/>
      <c r="FL1" s="173"/>
      <c r="FM1" s="175"/>
      <c r="FN1" s="172">
        <v>22</v>
      </c>
      <c r="FO1" s="173"/>
      <c r="FP1" s="173"/>
      <c r="FQ1" s="173"/>
      <c r="FR1" s="173"/>
      <c r="FS1" s="173"/>
      <c r="FT1" s="173"/>
      <c r="FU1" s="174"/>
      <c r="FV1" s="169">
        <v>23</v>
      </c>
      <c r="FW1" s="169"/>
      <c r="FX1" s="169"/>
      <c r="FY1" s="169"/>
      <c r="FZ1" s="169"/>
      <c r="GA1" s="169"/>
      <c r="GB1" s="169"/>
      <c r="GC1" s="169"/>
      <c r="GD1" s="172">
        <v>24</v>
      </c>
      <c r="GE1" s="173"/>
      <c r="GF1" s="173"/>
      <c r="GG1" s="173"/>
      <c r="GH1" s="173"/>
      <c r="GI1" s="173"/>
      <c r="GJ1" s="173"/>
      <c r="GK1" s="175"/>
      <c r="GL1" s="172">
        <v>25</v>
      </c>
      <c r="GM1" s="173"/>
      <c r="GN1" s="173"/>
      <c r="GO1" s="173"/>
      <c r="GP1" s="173"/>
      <c r="GQ1" s="173"/>
      <c r="GR1" s="173"/>
      <c r="GS1" s="175"/>
      <c r="GT1" s="172">
        <v>26</v>
      </c>
      <c r="GU1" s="173"/>
      <c r="GV1" s="173"/>
      <c r="GW1" s="173"/>
      <c r="GX1" s="173"/>
      <c r="GY1" s="173"/>
      <c r="GZ1" s="173"/>
      <c r="HA1" s="174"/>
      <c r="HB1" s="171">
        <v>27</v>
      </c>
      <c r="HC1" s="169"/>
      <c r="HD1" s="169"/>
      <c r="HE1" s="169"/>
      <c r="HF1" s="169"/>
      <c r="HG1" s="169"/>
      <c r="HH1" s="169"/>
      <c r="HI1" s="169"/>
      <c r="HJ1" s="172">
        <v>28</v>
      </c>
      <c r="HK1" s="173"/>
      <c r="HL1" s="173"/>
      <c r="HM1" s="173"/>
      <c r="HN1" s="173"/>
      <c r="HO1" s="173"/>
      <c r="HP1" s="173"/>
      <c r="HQ1" s="174"/>
      <c r="HR1" s="169">
        <v>29</v>
      </c>
      <c r="HS1" s="169"/>
      <c r="HT1" s="169"/>
      <c r="HU1" s="169"/>
      <c r="HV1" s="169"/>
      <c r="HW1" s="169"/>
      <c r="HX1" s="169"/>
      <c r="HY1" s="170"/>
      <c r="HZ1" s="171">
        <v>30</v>
      </c>
      <c r="IA1" s="169"/>
      <c r="IB1" s="169"/>
      <c r="IC1" s="169"/>
      <c r="ID1" s="169"/>
      <c r="IE1" s="169"/>
      <c r="IF1" s="169"/>
      <c r="IG1" s="170"/>
    </row>
    <row r="2" spans="1:241" s="2" customFormat="1" ht="15" customHeight="1" x14ac:dyDescent="0.2">
      <c r="A2" s="81" t="s">
        <v>501</v>
      </c>
      <c r="C2" s="36" t="s">
        <v>0</v>
      </c>
      <c r="D2" s="18"/>
      <c r="E2" s="18"/>
      <c r="F2" s="18"/>
      <c r="G2" s="18"/>
      <c r="H2" s="18"/>
      <c r="I2" s="37"/>
      <c r="J2" s="78"/>
      <c r="K2" s="36" t="s">
        <v>3</v>
      </c>
      <c r="L2" s="18"/>
      <c r="M2" s="18"/>
      <c r="N2" s="18"/>
      <c r="O2" s="18"/>
      <c r="P2" s="18"/>
      <c r="Q2" s="60"/>
      <c r="R2" s="76"/>
      <c r="S2" s="90" t="s">
        <v>6</v>
      </c>
      <c r="T2" s="91"/>
      <c r="U2" s="91"/>
      <c r="V2" s="91"/>
      <c r="W2" s="18"/>
      <c r="X2" s="18"/>
      <c r="Y2" s="37"/>
      <c r="Z2" s="76"/>
      <c r="AA2" s="19" t="s">
        <v>9</v>
      </c>
      <c r="AB2" s="18"/>
      <c r="AC2" s="18"/>
      <c r="AD2" s="18"/>
      <c r="AE2" s="18"/>
      <c r="AF2" s="18"/>
      <c r="AG2" s="60"/>
      <c r="AH2" s="76"/>
      <c r="AI2" s="90" t="s">
        <v>12</v>
      </c>
      <c r="AJ2" s="91"/>
      <c r="AK2" s="91"/>
      <c r="AL2" s="91"/>
      <c r="AM2" s="18"/>
      <c r="AN2" s="18"/>
      <c r="AO2" s="37"/>
      <c r="AP2" s="76"/>
      <c r="AQ2" s="19" t="s">
        <v>15</v>
      </c>
      <c r="AR2" s="18"/>
      <c r="AS2" s="18"/>
      <c r="AT2" s="18"/>
      <c r="AU2" s="18"/>
      <c r="AV2" s="18"/>
      <c r="AW2" s="37"/>
      <c r="AX2" s="76"/>
      <c r="AY2" s="20" t="s">
        <v>18</v>
      </c>
      <c r="AZ2" s="18"/>
      <c r="BA2" s="18"/>
      <c r="BB2" s="18"/>
      <c r="BC2" s="18"/>
      <c r="BD2" s="18"/>
      <c r="BE2" s="37"/>
      <c r="BF2" s="76"/>
      <c r="BG2" s="20" t="s">
        <v>21</v>
      </c>
      <c r="BH2" s="18"/>
      <c r="BI2" s="18"/>
      <c r="BJ2" s="18"/>
      <c r="BK2" s="18"/>
      <c r="BL2" s="18"/>
      <c r="BM2" s="37"/>
      <c r="BN2" s="76"/>
      <c r="BO2" s="19" t="s">
        <v>24</v>
      </c>
      <c r="BP2" s="18"/>
      <c r="BQ2" s="18"/>
      <c r="BR2" s="18"/>
      <c r="BS2" s="18"/>
      <c r="BT2" s="18"/>
      <c r="BU2" s="37"/>
      <c r="BV2" s="76"/>
      <c r="BW2" s="19" t="s">
        <v>27</v>
      </c>
      <c r="BX2" s="18"/>
      <c r="BY2" s="18"/>
      <c r="BZ2" s="18"/>
      <c r="CA2" s="18"/>
      <c r="CB2" s="18"/>
      <c r="CC2" s="37"/>
      <c r="CD2" s="76"/>
      <c r="CE2" s="19" t="s">
        <v>30</v>
      </c>
      <c r="CF2" s="18"/>
      <c r="CG2" s="18"/>
      <c r="CH2" s="18"/>
      <c r="CI2" s="18"/>
      <c r="CJ2" s="18"/>
      <c r="CK2" s="37"/>
      <c r="CL2" s="76"/>
      <c r="CM2" s="19" t="s">
        <v>33</v>
      </c>
      <c r="CN2" s="18"/>
      <c r="CO2" s="18"/>
      <c r="CP2" s="18"/>
      <c r="CQ2" s="18"/>
      <c r="CR2" s="18"/>
      <c r="CS2" s="60"/>
      <c r="CT2" s="76"/>
      <c r="CU2" s="19" t="s">
        <v>36</v>
      </c>
      <c r="CV2" s="18"/>
      <c r="CW2" s="18"/>
      <c r="CX2" s="18"/>
      <c r="CY2" s="18"/>
      <c r="CZ2" s="18"/>
      <c r="DA2" s="60"/>
      <c r="DB2" s="95"/>
      <c r="DC2" s="19" t="s">
        <v>38</v>
      </c>
      <c r="DD2" s="18"/>
      <c r="DE2" s="18"/>
      <c r="DF2" s="18"/>
      <c r="DG2" s="18"/>
      <c r="DH2" s="18"/>
      <c r="DI2" s="37"/>
      <c r="DJ2" s="103"/>
      <c r="DK2" s="19" t="s">
        <v>41</v>
      </c>
      <c r="DL2" s="18"/>
      <c r="DM2" s="18"/>
      <c r="DN2" s="18"/>
      <c r="DO2" s="18"/>
      <c r="DP2" s="18"/>
      <c r="DQ2" s="60"/>
      <c r="DR2" s="76"/>
      <c r="DS2" s="19" t="s">
        <v>44</v>
      </c>
      <c r="DT2" s="18"/>
      <c r="DU2" s="18"/>
      <c r="DV2" s="18"/>
      <c r="DW2" s="18"/>
      <c r="DX2" s="18"/>
      <c r="DY2" s="60"/>
      <c r="DZ2" s="76"/>
      <c r="EA2" s="19" t="s">
        <v>47</v>
      </c>
      <c r="EB2" s="18"/>
      <c r="EC2" s="18"/>
      <c r="ED2" s="18"/>
      <c r="EE2" s="18"/>
      <c r="EF2" s="18"/>
      <c r="EG2" s="60"/>
      <c r="EH2" s="76"/>
      <c r="EI2" s="19" t="s">
        <v>50</v>
      </c>
      <c r="EJ2" s="18"/>
      <c r="EK2" s="18"/>
      <c r="EL2" s="18"/>
      <c r="EM2" s="18"/>
      <c r="EN2" s="18"/>
      <c r="EO2" s="60"/>
      <c r="EP2" s="76"/>
      <c r="EQ2" s="19" t="s">
        <v>53</v>
      </c>
      <c r="ER2" s="18"/>
      <c r="ES2" s="18"/>
      <c r="ET2" s="18"/>
      <c r="EU2" s="18"/>
      <c r="EV2" s="18"/>
      <c r="EW2" s="60"/>
      <c r="EX2" s="76"/>
      <c r="EY2" s="19" t="s">
        <v>56</v>
      </c>
      <c r="EZ2" s="18"/>
      <c r="FA2" s="18"/>
      <c r="FB2" s="18"/>
      <c r="FC2" s="18"/>
      <c r="FD2" s="18"/>
      <c r="FE2" s="60"/>
      <c r="FF2" s="76"/>
      <c r="FG2" s="19" t="s">
        <v>59</v>
      </c>
      <c r="FH2" s="18"/>
      <c r="FI2" s="18"/>
      <c r="FJ2" s="18"/>
      <c r="FK2" s="18"/>
      <c r="FL2" s="18"/>
      <c r="FM2" s="60"/>
      <c r="FN2" s="76"/>
      <c r="FO2" s="19" t="s">
        <v>62</v>
      </c>
      <c r="FP2" s="18"/>
      <c r="FQ2" s="18"/>
      <c r="FR2" s="18"/>
      <c r="FS2" s="18"/>
      <c r="FT2" s="18"/>
      <c r="FU2" s="37"/>
      <c r="FV2" s="103"/>
      <c r="FW2" s="19" t="s">
        <v>65</v>
      </c>
      <c r="FX2" s="18"/>
      <c r="FY2" s="18"/>
      <c r="FZ2" s="18"/>
      <c r="GA2" s="18"/>
      <c r="GB2" s="18"/>
      <c r="GC2" s="60"/>
      <c r="GD2" s="76"/>
      <c r="GE2" s="90" t="s">
        <v>68</v>
      </c>
      <c r="GF2" s="91"/>
      <c r="GG2" s="91"/>
      <c r="GH2" s="91"/>
      <c r="GI2" s="91"/>
      <c r="GJ2" s="91"/>
      <c r="GK2" s="60"/>
      <c r="GL2" s="76"/>
      <c r="GM2" s="19" t="s">
        <v>71</v>
      </c>
      <c r="GN2" s="18"/>
      <c r="GO2" s="18"/>
      <c r="GP2" s="18"/>
      <c r="GQ2" s="18"/>
      <c r="GR2" s="18"/>
      <c r="GS2" s="60"/>
      <c r="GT2" s="76"/>
      <c r="GU2" s="19" t="s">
        <v>74</v>
      </c>
      <c r="GV2" s="18"/>
      <c r="GW2" s="18"/>
      <c r="GX2" s="18"/>
      <c r="GY2" s="18"/>
      <c r="GZ2" s="18"/>
      <c r="HA2" s="37"/>
      <c r="HB2" s="76"/>
      <c r="HC2" s="19" t="s">
        <v>77</v>
      </c>
      <c r="HD2" s="18"/>
      <c r="HE2" s="18"/>
      <c r="HF2" s="18"/>
      <c r="HG2" s="18"/>
      <c r="HH2" s="18"/>
      <c r="HI2" s="60"/>
      <c r="HJ2" s="76"/>
      <c r="HK2" s="19" t="s">
        <v>80</v>
      </c>
      <c r="HL2" s="18"/>
      <c r="HM2" s="18"/>
      <c r="HN2" s="18"/>
      <c r="HO2" s="18"/>
      <c r="HP2" s="18"/>
      <c r="HQ2" s="37"/>
      <c r="HR2" s="103"/>
      <c r="HS2" s="19" t="s">
        <v>83</v>
      </c>
      <c r="HT2" s="18"/>
      <c r="HU2" s="18"/>
      <c r="HV2" s="18"/>
      <c r="HW2" s="18"/>
      <c r="HX2" s="18"/>
      <c r="HY2" s="37"/>
      <c r="HZ2" s="76"/>
      <c r="IA2" s="19" t="s">
        <v>85</v>
      </c>
      <c r="IB2" s="18"/>
      <c r="IC2" s="18"/>
      <c r="ID2" s="18"/>
      <c r="IE2" s="18"/>
      <c r="IF2" s="18"/>
      <c r="IG2" s="37"/>
    </row>
    <row r="3" spans="1:241" s="2" customFormat="1" ht="12.95" customHeight="1" x14ac:dyDescent="0.2">
      <c r="A3" s="81" t="s">
        <v>502</v>
      </c>
      <c r="C3" s="36" t="s">
        <v>2</v>
      </c>
      <c r="D3" s="16"/>
      <c r="E3" s="16"/>
      <c r="F3" s="16"/>
      <c r="G3" s="16"/>
      <c r="H3" s="16"/>
      <c r="I3" s="38"/>
      <c r="J3" s="78"/>
      <c r="K3" s="36" t="s">
        <v>5</v>
      </c>
      <c r="L3" s="16"/>
      <c r="M3" s="16"/>
      <c r="N3" s="16"/>
      <c r="O3" s="16"/>
      <c r="P3" s="16"/>
      <c r="Q3" s="61"/>
      <c r="R3" s="76"/>
      <c r="S3" s="90" t="s">
        <v>8</v>
      </c>
      <c r="T3" s="92"/>
      <c r="U3" s="92"/>
      <c r="V3" s="92"/>
      <c r="W3" s="16"/>
      <c r="X3" s="16"/>
      <c r="Y3" s="38"/>
      <c r="Z3" s="76"/>
      <c r="AA3" s="19" t="s">
        <v>11</v>
      </c>
      <c r="AB3" s="16"/>
      <c r="AC3" s="16"/>
      <c r="AD3" s="16"/>
      <c r="AE3" s="16"/>
      <c r="AF3" s="16"/>
      <c r="AG3" s="61"/>
      <c r="AH3" s="76"/>
      <c r="AI3" s="90" t="s">
        <v>14</v>
      </c>
      <c r="AJ3" s="92"/>
      <c r="AK3" s="92"/>
      <c r="AL3" s="92"/>
      <c r="AM3" s="16"/>
      <c r="AN3" s="16"/>
      <c r="AO3" s="38"/>
      <c r="AP3" s="76"/>
      <c r="AQ3" s="19" t="s">
        <v>17</v>
      </c>
      <c r="AR3" s="16"/>
      <c r="AS3" s="16"/>
      <c r="AT3" s="16"/>
      <c r="AU3" s="16"/>
      <c r="AV3" s="16"/>
      <c r="AW3" s="38"/>
      <c r="AX3" s="76"/>
      <c r="AY3" s="20" t="s">
        <v>20</v>
      </c>
      <c r="AZ3" s="16"/>
      <c r="BA3" s="16"/>
      <c r="BB3" s="16"/>
      <c r="BC3" s="16"/>
      <c r="BD3" s="16"/>
      <c r="BE3" s="38"/>
      <c r="BF3" s="76"/>
      <c r="BG3" s="19" t="s">
        <v>23</v>
      </c>
      <c r="BH3" s="16"/>
      <c r="BI3" s="16"/>
      <c r="BJ3" s="16"/>
      <c r="BK3" s="16"/>
      <c r="BL3" s="16"/>
      <c r="BM3" s="38"/>
      <c r="BN3" s="76"/>
      <c r="BO3" s="19" t="s">
        <v>26</v>
      </c>
      <c r="BP3" s="16"/>
      <c r="BQ3" s="16"/>
      <c r="BR3" s="16"/>
      <c r="BS3" s="16"/>
      <c r="BT3" s="16"/>
      <c r="BU3" s="38"/>
      <c r="BV3" s="76"/>
      <c r="BW3" s="19" t="s">
        <v>29</v>
      </c>
      <c r="BX3" s="16"/>
      <c r="BY3" s="16"/>
      <c r="BZ3" s="16"/>
      <c r="CA3" s="16"/>
      <c r="CB3" s="16"/>
      <c r="CC3" s="38"/>
      <c r="CD3" s="76"/>
      <c r="CE3" s="19" t="s">
        <v>32</v>
      </c>
      <c r="CF3" s="16"/>
      <c r="CG3" s="16"/>
      <c r="CH3" s="16"/>
      <c r="CI3" s="16"/>
      <c r="CJ3" s="16"/>
      <c r="CK3" s="38"/>
      <c r="CL3" s="76"/>
      <c r="CM3" s="19" t="s">
        <v>35</v>
      </c>
      <c r="CN3" s="16"/>
      <c r="CO3" s="16"/>
      <c r="CP3" s="16"/>
      <c r="CQ3" s="16"/>
      <c r="CR3" s="16"/>
      <c r="CS3" s="61"/>
      <c r="CT3" s="76"/>
      <c r="CU3" s="19" t="s">
        <v>503</v>
      </c>
      <c r="CV3" s="16"/>
      <c r="CW3" s="16"/>
      <c r="CX3" s="16"/>
      <c r="CY3" s="16"/>
      <c r="CZ3" s="16"/>
      <c r="DA3" s="61"/>
      <c r="DB3" s="95"/>
      <c r="DC3" s="19" t="s">
        <v>40</v>
      </c>
      <c r="DD3" s="16"/>
      <c r="DE3" s="16"/>
      <c r="DF3" s="16"/>
      <c r="DG3" s="16"/>
      <c r="DH3" s="16"/>
      <c r="DI3" s="38"/>
      <c r="DJ3" s="103"/>
      <c r="DK3" s="19" t="s">
        <v>43</v>
      </c>
      <c r="DL3" s="16"/>
      <c r="DM3" s="16"/>
      <c r="DN3" s="16"/>
      <c r="DO3" s="16"/>
      <c r="DP3" s="16"/>
      <c r="DQ3" s="61"/>
      <c r="DR3" s="76"/>
      <c r="DS3" s="19" t="s">
        <v>46</v>
      </c>
      <c r="DT3" s="16"/>
      <c r="DU3" s="16"/>
      <c r="DV3" s="16"/>
      <c r="DW3" s="16"/>
      <c r="DX3" s="16"/>
      <c r="DY3" s="61"/>
      <c r="DZ3" s="76"/>
      <c r="EA3" s="19" t="s">
        <v>49</v>
      </c>
      <c r="EB3" s="16"/>
      <c r="EC3" s="16"/>
      <c r="ED3" s="16"/>
      <c r="EE3" s="16"/>
      <c r="EF3" s="16"/>
      <c r="EG3" s="61"/>
      <c r="EH3" s="76"/>
      <c r="EI3" s="19" t="s">
        <v>52</v>
      </c>
      <c r="EJ3" s="16"/>
      <c r="EK3" s="16"/>
      <c r="EL3" s="16"/>
      <c r="EM3" s="16"/>
      <c r="EN3" s="16"/>
      <c r="EO3" s="61"/>
      <c r="EP3" s="76"/>
      <c r="EQ3" s="19" t="s">
        <v>55</v>
      </c>
      <c r="ER3" s="16"/>
      <c r="ES3" s="16"/>
      <c r="ET3" s="16"/>
      <c r="EU3" s="16"/>
      <c r="EV3" s="16"/>
      <c r="EW3" s="61"/>
      <c r="EX3" s="76"/>
      <c r="EY3" s="19" t="s">
        <v>58</v>
      </c>
      <c r="EZ3" s="16"/>
      <c r="FA3" s="16"/>
      <c r="FB3" s="16"/>
      <c r="FC3" s="16"/>
      <c r="FD3" s="16"/>
      <c r="FE3" s="61"/>
      <c r="FF3" s="76"/>
      <c r="FG3" s="19" t="s">
        <v>61</v>
      </c>
      <c r="FH3" s="16"/>
      <c r="FI3" s="16"/>
      <c r="FJ3" s="16"/>
      <c r="FK3" s="16"/>
      <c r="FL3" s="16"/>
      <c r="FM3" s="61"/>
      <c r="FN3" s="76"/>
      <c r="FO3" s="19" t="s">
        <v>64</v>
      </c>
      <c r="FP3" s="16"/>
      <c r="FQ3" s="16"/>
      <c r="FR3" s="16"/>
      <c r="FS3" s="16"/>
      <c r="FT3" s="16"/>
      <c r="FU3" s="38"/>
      <c r="FV3" s="103"/>
      <c r="FW3" s="19" t="s">
        <v>67</v>
      </c>
      <c r="FX3" s="16"/>
      <c r="FY3" s="16"/>
      <c r="FZ3" s="16"/>
      <c r="GA3" s="16"/>
      <c r="GB3" s="16"/>
      <c r="GC3" s="61"/>
      <c r="GD3" s="76"/>
      <c r="GE3" s="90" t="s">
        <v>70</v>
      </c>
      <c r="GF3" s="92"/>
      <c r="GG3" s="92"/>
      <c r="GH3" s="92"/>
      <c r="GI3" s="92"/>
      <c r="GJ3" s="92"/>
      <c r="GK3" s="61"/>
      <c r="GL3" s="76"/>
      <c r="GM3" s="19" t="s">
        <v>73</v>
      </c>
      <c r="GN3" s="16"/>
      <c r="GO3" s="16"/>
      <c r="GP3" s="16"/>
      <c r="GQ3" s="16"/>
      <c r="GR3" s="16"/>
      <c r="GS3" s="61"/>
      <c r="GT3" s="76"/>
      <c r="GU3" s="19" t="s">
        <v>76</v>
      </c>
      <c r="GV3" s="16"/>
      <c r="GW3" s="16"/>
      <c r="GX3" s="16"/>
      <c r="GY3" s="16"/>
      <c r="GZ3" s="16"/>
      <c r="HA3" s="38"/>
      <c r="HB3" s="76"/>
      <c r="HC3" s="19" t="s">
        <v>79</v>
      </c>
      <c r="HD3" s="16"/>
      <c r="HE3" s="16"/>
      <c r="HF3" s="16"/>
      <c r="HG3" s="16"/>
      <c r="HH3" s="16"/>
      <c r="HI3" s="61"/>
      <c r="HJ3" s="76"/>
      <c r="HK3" s="19" t="s">
        <v>82</v>
      </c>
      <c r="HL3" s="16"/>
      <c r="HM3" s="16"/>
      <c r="HN3" s="16"/>
      <c r="HO3" s="16"/>
      <c r="HP3" s="16"/>
      <c r="HQ3" s="38"/>
      <c r="HR3" s="103"/>
      <c r="HS3" s="19" t="s">
        <v>84</v>
      </c>
      <c r="HT3" s="16"/>
      <c r="HU3" s="16"/>
      <c r="HV3" s="16"/>
      <c r="HW3" s="16"/>
      <c r="HX3" s="16"/>
      <c r="HY3" s="38"/>
      <c r="HZ3" s="76"/>
      <c r="IA3" s="19" t="s">
        <v>87</v>
      </c>
      <c r="IB3" s="16"/>
      <c r="IC3" s="16"/>
      <c r="ID3" s="16"/>
      <c r="IE3" s="16"/>
      <c r="IF3" s="16"/>
      <c r="IG3" s="38"/>
    </row>
    <row r="4" spans="1:241" s="2" customFormat="1" ht="12.95" customHeight="1" x14ac:dyDescent="0.2">
      <c r="A4" s="82" t="s">
        <v>504</v>
      </c>
      <c r="C4" s="36" t="s">
        <v>1</v>
      </c>
      <c r="D4" s="16"/>
      <c r="E4" s="16"/>
      <c r="F4" s="16"/>
      <c r="G4" s="16"/>
      <c r="H4" s="16"/>
      <c r="I4" s="38"/>
      <c r="J4" s="78"/>
      <c r="K4" s="36" t="s">
        <v>4</v>
      </c>
      <c r="L4" s="16"/>
      <c r="M4" s="16"/>
      <c r="N4" s="16"/>
      <c r="O4" s="16"/>
      <c r="P4" s="16"/>
      <c r="Q4" s="61"/>
      <c r="R4" s="76"/>
      <c r="S4" s="90" t="s">
        <v>7</v>
      </c>
      <c r="T4" s="92"/>
      <c r="U4" s="92"/>
      <c r="V4" s="92"/>
      <c r="W4" s="16"/>
      <c r="X4" s="16"/>
      <c r="Y4" s="38"/>
      <c r="Z4" s="76"/>
      <c r="AA4" s="19" t="s">
        <v>10</v>
      </c>
      <c r="AB4" s="16"/>
      <c r="AC4" s="16"/>
      <c r="AD4" s="16"/>
      <c r="AE4" s="16"/>
      <c r="AF4" s="16"/>
      <c r="AG4" s="61"/>
      <c r="AH4" s="76"/>
      <c r="AI4" s="90" t="s">
        <v>13</v>
      </c>
      <c r="AJ4" s="92"/>
      <c r="AK4" s="92"/>
      <c r="AL4" s="92"/>
      <c r="AM4" s="16"/>
      <c r="AN4" s="16"/>
      <c r="AO4" s="38"/>
      <c r="AP4" s="76"/>
      <c r="AQ4" s="19" t="s">
        <v>16</v>
      </c>
      <c r="AR4" s="16"/>
      <c r="AS4" s="16"/>
      <c r="AT4" s="16"/>
      <c r="AU4" s="16"/>
      <c r="AV4" s="16"/>
      <c r="AW4" s="38"/>
      <c r="AX4" s="76"/>
      <c r="AY4" s="20" t="s">
        <v>19</v>
      </c>
      <c r="AZ4" s="16"/>
      <c r="BA4" s="16"/>
      <c r="BB4" s="16"/>
      <c r="BC4" s="16"/>
      <c r="BD4" s="16"/>
      <c r="BE4" s="38"/>
      <c r="BF4" s="76"/>
      <c r="BG4" s="19" t="s">
        <v>22</v>
      </c>
      <c r="BH4" s="16"/>
      <c r="BI4" s="16"/>
      <c r="BJ4" s="16"/>
      <c r="BK4" s="16"/>
      <c r="BL4" s="16"/>
      <c r="BM4" s="38"/>
      <c r="BN4" s="76"/>
      <c r="BO4" s="19" t="s">
        <v>25</v>
      </c>
      <c r="BP4" s="16"/>
      <c r="BQ4" s="16"/>
      <c r="BR4" s="16"/>
      <c r="BS4" s="16"/>
      <c r="BT4" s="16"/>
      <c r="BU4" s="38"/>
      <c r="BV4" s="76"/>
      <c r="BW4" s="19" t="s">
        <v>28</v>
      </c>
      <c r="BX4" s="16"/>
      <c r="BY4" s="16"/>
      <c r="BZ4" s="16"/>
      <c r="CA4" s="16"/>
      <c r="CB4" s="16"/>
      <c r="CC4" s="38"/>
      <c r="CD4" s="76"/>
      <c r="CE4" s="19" t="s">
        <v>31</v>
      </c>
      <c r="CF4" s="16"/>
      <c r="CG4" s="16"/>
      <c r="CH4" s="16"/>
      <c r="CI4" s="16"/>
      <c r="CJ4" s="16"/>
      <c r="CK4" s="38"/>
      <c r="CL4" s="76"/>
      <c r="CM4" s="19" t="s">
        <v>34</v>
      </c>
      <c r="CN4" s="16"/>
      <c r="CO4" s="16"/>
      <c r="CP4" s="16"/>
      <c r="CQ4" s="16"/>
      <c r="CR4" s="16"/>
      <c r="CS4" s="61"/>
      <c r="CT4" s="76"/>
      <c r="CU4" s="19" t="s">
        <v>37</v>
      </c>
      <c r="CV4" s="16"/>
      <c r="CW4" s="16"/>
      <c r="CX4" s="16"/>
      <c r="CY4" s="16"/>
      <c r="CZ4" s="16"/>
      <c r="DA4" s="61"/>
      <c r="DB4" s="95"/>
      <c r="DC4" s="19" t="s">
        <v>39</v>
      </c>
      <c r="DD4" s="16"/>
      <c r="DE4" s="16"/>
      <c r="DF4" s="16"/>
      <c r="DG4" s="16"/>
      <c r="DH4" s="16"/>
      <c r="DI4" s="38"/>
      <c r="DJ4" s="103"/>
      <c r="DK4" s="19" t="s">
        <v>42</v>
      </c>
      <c r="DL4" s="16"/>
      <c r="DM4" s="16"/>
      <c r="DN4" s="16"/>
      <c r="DO4" s="16"/>
      <c r="DP4" s="16"/>
      <c r="DQ4" s="61"/>
      <c r="DR4" s="76"/>
      <c r="DS4" s="19" t="s">
        <v>45</v>
      </c>
      <c r="DT4" s="16"/>
      <c r="DU4" s="16"/>
      <c r="DV4" s="16"/>
      <c r="DW4" s="16"/>
      <c r="DX4" s="16"/>
      <c r="DY4" s="61"/>
      <c r="DZ4" s="76"/>
      <c r="EA4" s="19" t="s">
        <v>48</v>
      </c>
      <c r="EB4" s="16"/>
      <c r="EC4" s="16"/>
      <c r="ED4" s="16"/>
      <c r="EE4" s="16"/>
      <c r="EF4" s="16"/>
      <c r="EG4" s="61"/>
      <c r="EH4" s="76"/>
      <c r="EI4" s="19" t="s">
        <v>51</v>
      </c>
      <c r="EJ4" s="16"/>
      <c r="EK4" s="16"/>
      <c r="EL4" s="16"/>
      <c r="EM4" s="16"/>
      <c r="EN4" s="16"/>
      <c r="EO4" s="61"/>
      <c r="EP4" s="76"/>
      <c r="EQ4" s="19" t="s">
        <v>54</v>
      </c>
      <c r="ER4" s="16"/>
      <c r="ES4" s="16"/>
      <c r="ET4" s="16"/>
      <c r="EU4" s="16"/>
      <c r="EV4" s="16"/>
      <c r="EW4" s="61"/>
      <c r="EX4" s="76"/>
      <c r="EY4" s="19" t="s">
        <v>57</v>
      </c>
      <c r="EZ4" s="16"/>
      <c r="FA4" s="16"/>
      <c r="FB4" s="16"/>
      <c r="FC4" s="16"/>
      <c r="FD4" s="16"/>
      <c r="FE4" s="61"/>
      <c r="FF4" s="76"/>
      <c r="FG4" s="19" t="s">
        <v>60</v>
      </c>
      <c r="FH4" s="16"/>
      <c r="FI4" s="16"/>
      <c r="FJ4" s="16"/>
      <c r="FK4" s="16"/>
      <c r="FL4" s="16"/>
      <c r="FM4" s="61"/>
      <c r="FN4" s="76"/>
      <c r="FO4" s="19" t="s">
        <v>63</v>
      </c>
      <c r="FP4" s="16"/>
      <c r="FQ4" s="16"/>
      <c r="FR4" s="16"/>
      <c r="FS4" s="16"/>
      <c r="FT4" s="16"/>
      <c r="FU4" s="38"/>
      <c r="FV4" s="103"/>
      <c r="FW4" s="19" t="s">
        <v>66</v>
      </c>
      <c r="FX4" s="16"/>
      <c r="FY4" s="16"/>
      <c r="FZ4" s="16"/>
      <c r="GA4" s="16"/>
      <c r="GB4" s="16"/>
      <c r="GC4" s="61"/>
      <c r="GD4" s="76"/>
      <c r="GE4" s="90" t="s">
        <v>69</v>
      </c>
      <c r="GF4" s="92"/>
      <c r="GG4" s="92"/>
      <c r="GH4" s="92"/>
      <c r="GI4" s="92"/>
      <c r="GJ4" s="92"/>
      <c r="GK4" s="61"/>
      <c r="GL4" s="76"/>
      <c r="GM4" s="19" t="s">
        <v>72</v>
      </c>
      <c r="GN4" s="16"/>
      <c r="GO4" s="16"/>
      <c r="GP4" s="16"/>
      <c r="GQ4" s="16"/>
      <c r="GR4" s="16"/>
      <c r="GS4" s="61"/>
      <c r="GT4" s="76"/>
      <c r="GU4" s="19" t="s">
        <v>75</v>
      </c>
      <c r="GV4" s="16"/>
      <c r="GW4" s="16"/>
      <c r="GX4" s="16"/>
      <c r="GY4" s="16"/>
      <c r="GZ4" s="16"/>
      <c r="HA4" s="38"/>
      <c r="HB4" s="76"/>
      <c r="HC4" s="19" t="s">
        <v>78</v>
      </c>
      <c r="HD4" s="16"/>
      <c r="HE4" s="16"/>
      <c r="HF4" s="16"/>
      <c r="HG4" s="16"/>
      <c r="HH4" s="16"/>
      <c r="HI4" s="61"/>
      <c r="HJ4" s="76"/>
      <c r="HK4" s="19" t="s">
        <v>81</v>
      </c>
      <c r="HL4" s="16"/>
      <c r="HM4" s="16"/>
      <c r="HN4" s="16"/>
      <c r="HO4" s="16"/>
      <c r="HP4" s="16"/>
      <c r="HQ4" s="38"/>
      <c r="HR4" s="103"/>
      <c r="HS4" s="19" t="s">
        <v>505</v>
      </c>
      <c r="HT4" s="16"/>
      <c r="HU4" s="16"/>
      <c r="HV4" s="16"/>
      <c r="HW4" s="16"/>
      <c r="HX4" s="16"/>
      <c r="HY4" s="38"/>
      <c r="HZ4" s="76"/>
      <c r="IA4" s="19" t="s">
        <v>86</v>
      </c>
      <c r="IB4" s="16"/>
      <c r="IC4" s="16"/>
      <c r="ID4" s="16"/>
      <c r="IE4" s="16"/>
      <c r="IF4" s="16"/>
      <c r="IG4" s="38"/>
    </row>
    <row r="5" spans="1:241" s="1" customFormat="1" ht="15.75" customHeight="1" x14ac:dyDescent="0.2">
      <c r="A5" s="82" t="s">
        <v>506</v>
      </c>
      <c r="C5" s="39">
        <v>162824.20000000001</v>
      </c>
      <c r="D5" s="17"/>
      <c r="E5" s="17"/>
      <c r="F5" s="17"/>
      <c r="G5" s="17"/>
      <c r="H5" s="17"/>
      <c r="I5" s="40"/>
      <c r="J5" s="79"/>
      <c r="K5" s="39">
        <v>199699.5</v>
      </c>
      <c r="L5" s="138"/>
      <c r="M5" s="138"/>
      <c r="N5" s="138"/>
      <c r="O5" s="138"/>
      <c r="P5" s="138"/>
      <c r="Q5" s="139"/>
      <c r="R5" s="140"/>
      <c r="S5" s="141">
        <v>198275</v>
      </c>
      <c r="T5" s="142"/>
      <c r="U5" s="142"/>
      <c r="V5" s="142"/>
      <c r="W5" s="138"/>
      <c r="X5" s="138"/>
      <c r="Y5" s="143"/>
      <c r="Z5" s="140"/>
      <c r="AA5" s="20">
        <v>181608.42</v>
      </c>
      <c r="AB5" s="138"/>
      <c r="AC5" s="138"/>
      <c r="AD5" s="138"/>
      <c r="AE5" s="138"/>
      <c r="AF5" s="138"/>
      <c r="AG5" s="139"/>
      <c r="AH5" s="140"/>
      <c r="AI5" s="141">
        <v>146954.5</v>
      </c>
      <c r="AJ5" s="142"/>
      <c r="AK5" s="142"/>
      <c r="AL5" s="142"/>
      <c r="AM5" s="138"/>
      <c r="AN5" s="138"/>
      <c r="AO5" s="143"/>
      <c r="AP5" s="140"/>
      <c r="AQ5" s="20">
        <v>99124.87</v>
      </c>
      <c r="AR5" s="138"/>
      <c r="AS5" s="138"/>
      <c r="AT5" s="138"/>
      <c r="AU5" s="138"/>
      <c r="AV5" s="138"/>
      <c r="AW5" s="143"/>
      <c r="AX5" s="140"/>
      <c r="AY5" s="20">
        <v>48091</v>
      </c>
      <c r="AZ5" s="138"/>
      <c r="BA5" s="138"/>
      <c r="BB5" s="138"/>
      <c r="BC5" s="138"/>
      <c r="BD5" s="138"/>
      <c r="BE5" s="143"/>
      <c r="BF5" s="140"/>
      <c r="BG5" s="20">
        <v>56713.75</v>
      </c>
      <c r="BH5" s="138"/>
      <c r="BI5" s="138"/>
      <c r="BJ5" s="138"/>
      <c r="BK5" s="138"/>
      <c r="BL5" s="138"/>
      <c r="BM5" s="143"/>
      <c r="BN5" s="140"/>
      <c r="BO5" s="20">
        <v>187336.1</v>
      </c>
      <c r="BP5" s="138"/>
      <c r="BQ5" s="138"/>
      <c r="BR5" s="138"/>
      <c r="BS5" s="138"/>
      <c r="BT5" s="138"/>
      <c r="BU5" s="143"/>
      <c r="BV5" s="140"/>
      <c r="BW5" s="20">
        <v>45828.86</v>
      </c>
      <c r="BX5" s="138"/>
      <c r="BY5" s="138"/>
      <c r="BZ5" s="138"/>
      <c r="CA5" s="138"/>
      <c r="CB5" s="138"/>
      <c r="CC5" s="143"/>
      <c r="CD5" s="140"/>
      <c r="CE5" s="20">
        <v>41580</v>
      </c>
      <c r="CF5" s="138"/>
      <c r="CG5" s="138"/>
      <c r="CH5" s="138"/>
      <c r="CI5" s="138"/>
      <c r="CJ5" s="138"/>
      <c r="CK5" s="143"/>
      <c r="CL5" s="140"/>
      <c r="CM5" s="20">
        <v>199175</v>
      </c>
      <c r="CN5" s="138"/>
      <c r="CO5" s="138"/>
      <c r="CP5" s="138"/>
      <c r="CQ5" s="138"/>
      <c r="CR5" s="138"/>
      <c r="CS5" s="139"/>
      <c r="CT5" s="140"/>
      <c r="CU5" s="20">
        <v>199622.74</v>
      </c>
      <c r="CV5" s="138"/>
      <c r="CW5" s="138"/>
      <c r="CX5" s="138"/>
      <c r="CY5" s="138"/>
      <c r="CZ5" s="138"/>
      <c r="DA5" s="139"/>
      <c r="DB5" s="144"/>
      <c r="DC5" s="20">
        <v>200000</v>
      </c>
      <c r="DD5" s="138"/>
      <c r="DE5" s="138"/>
      <c r="DF5" s="138"/>
      <c r="DG5" s="138"/>
      <c r="DH5" s="138"/>
      <c r="DI5" s="143"/>
      <c r="DJ5" s="145"/>
      <c r="DK5" s="20">
        <v>84276</v>
      </c>
      <c r="DL5" s="138"/>
      <c r="DM5" s="138"/>
      <c r="DN5" s="138"/>
      <c r="DO5" s="138"/>
      <c r="DP5" s="138"/>
      <c r="DQ5" s="139"/>
      <c r="DR5" s="140"/>
      <c r="DS5" s="20">
        <v>184850.82</v>
      </c>
      <c r="DT5" s="138"/>
      <c r="DU5" s="138"/>
      <c r="DV5" s="138"/>
      <c r="DW5" s="138"/>
      <c r="DX5" s="138"/>
      <c r="DY5" s="139"/>
      <c r="DZ5" s="140"/>
      <c r="EA5" s="20">
        <v>199999.8</v>
      </c>
      <c r="EB5" s="138"/>
      <c r="EC5" s="138"/>
      <c r="ED5" s="138"/>
      <c r="EE5" s="138"/>
      <c r="EF5" s="138"/>
      <c r="EG5" s="139"/>
      <c r="EH5" s="140"/>
      <c r="EI5" s="20">
        <v>199766.32</v>
      </c>
      <c r="EJ5" s="138"/>
      <c r="EK5" s="138"/>
      <c r="EL5" s="138"/>
      <c r="EM5" s="138"/>
      <c r="EN5" s="138"/>
      <c r="EO5" s="139"/>
      <c r="EP5" s="140"/>
      <c r="EQ5" s="20">
        <v>155200</v>
      </c>
      <c r="ER5" s="138"/>
      <c r="ES5" s="138"/>
      <c r="ET5" s="138"/>
      <c r="EU5" s="138"/>
      <c r="EV5" s="138"/>
      <c r="EW5" s="139"/>
      <c r="EX5" s="140"/>
      <c r="EY5" s="20">
        <v>196496</v>
      </c>
      <c r="EZ5" s="138"/>
      <c r="FA5" s="138"/>
      <c r="FB5" s="138"/>
      <c r="FC5" s="138"/>
      <c r="FD5" s="138"/>
      <c r="FE5" s="139"/>
      <c r="FF5" s="140"/>
      <c r="FG5" s="20">
        <v>191936</v>
      </c>
      <c r="FH5" s="138"/>
      <c r="FI5" s="138"/>
      <c r="FJ5" s="138"/>
      <c r="FK5" s="138"/>
      <c r="FL5" s="138"/>
      <c r="FM5" s="139"/>
      <c r="FN5" s="140"/>
      <c r="FO5" s="20">
        <v>29971.42</v>
      </c>
      <c r="FP5" s="138"/>
      <c r="FQ5" s="138"/>
      <c r="FR5" s="138"/>
      <c r="FS5" s="138"/>
      <c r="FT5" s="138"/>
      <c r="FU5" s="143"/>
      <c r="FV5" s="145"/>
      <c r="FW5" s="20">
        <v>109171.06</v>
      </c>
      <c r="FX5" s="138"/>
      <c r="FY5" s="138"/>
      <c r="FZ5" s="138"/>
      <c r="GA5" s="138"/>
      <c r="GB5" s="138"/>
      <c r="GC5" s="139"/>
      <c r="GD5" s="140"/>
      <c r="GE5" s="141">
        <v>196514.01</v>
      </c>
      <c r="GF5" s="142"/>
      <c r="GG5" s="142"/>
      <c r="GH5" s="142"/>
      <c r="GI5" s="142"/>
      <c r="GJ5" s="142"/>
      <c r="GK5" s="139"/>
      <c r="GL5" s="140"/>
      <c r="GM5" s="20">
        <v>20066.2</v>
      </c>
      <c r="GN5" s="138"/>
      <c r="GO5" s="138"/>
      <c r="GP5" s="138"/>
      <c r="GQ5" s="138"/>
      <c r="GR5" s="138"/>
      <c r="GS5" s="139"/>
      <c r="GT5" s="140"/>
      <c r="GU5" s="146">
        <v>199639.81</v>
      </c>
      <c r="GV5" s="138"/>
      <c r="GW5" s="138"/>
      <c r="GX5" s="138"/>
      <c r="GY5" s="138"/>
      <c r="GZ5" s="138"/>
      <c r="HA5" s="143"/>
      <c r="HB5" s="140"/>
      <c r="HC5" s="147">
        <v>200000</v>
      </c>
      <c r="HD5" s="138"/>
      <c r="HE5" s="138"/>
      <c r="HF5" s="138"/>
      <c r="HG5" s="138"/>
      <c r="HH5" s="138"/>
      <c r="HI5" s="139"/>
      <c r="HJ5" s="140"/>
      <c r="HK5" s="20">
        <v>113394.18</v>
      </c>
      <c r="HL5" s="138"/>
      <c r="HM5" s="138"/>
      <c r="HN5" s="138"/>
      <c r="HO5" s="138"/>
      <c r="HP5" s="138"/>
      <c r="HQ5" s="143"/>
      <c r="HR5" s="145"/>
      <c r="HS5" s="20">
        <v>63086.1</v>
      </c>
      <c r="HT5" s="138"/>
      <c r="HU5" s="138"/>
      <c r="HV5" s="138"/>
      <c r="HW5" s="138"/>
      <c r="HX5" s="138"/>
      <c r="HY5" s="143"/>
      <c r="HZ5" s="140"/>
      <c r="IA5" s="20">
        <v>176138.54</v>
      </c>
      <c r="IB5" s="17"/>
      <c r="IC5" s="17"/>
      <c r="ID5" s="17"/>
      <c r="IE5" s="17"/>
      <c r="IF5" s="17"/>
      <c r="IG5" s="40"/>
    </row>
    <row r="6" spans="1:241" ht="37.5" customHeight="1" x14ac:dyDescent="0.2">
      <c r="A6" s="83" t="s">
        <v>507</v>
      </c>
      <c r="B6" s="29" t="s">
        <v>508</v>
      </c>
      <c r="C6" s="72" t="s">
        <v>509</v>
      </c>
      <c r="D6" s="13" t="s">
        <v>510</v>
      </c>
      <c r="E6" s="13" t="s">
        <v>511</v>
      </c>
      <c r="F6" s="13" t="s">
        <v>512</v>
      </c>
      <c r="G6" s="13" t="s">
        <v>513</v>
      </c>
      <c r="H6" s="13" t="s">
        <v>514</v>
      </c>
      <c r="I6" s="42" t="s">
        <v>515</v>
      </c>
      <c r="J6" s="41" t="s">
        <v>508</v>
      </c>
      <c r="K6" s="72" t="s">
        <v>509</v>
      </c>
      <c r="L6" s="13" t="s">
        <v>510</v>
      </c>
      <c r="M6" s="13" t="s">
        <v>511</v>
      </c>
      <c r="N6" s="13" t="s">
        <v>512</v>
      </c>
      <c r="O6" s="13" t="s">
        <v>513</v>
      </c>
      <c r="P6" s="13" t="s">
        <v>514</v>
      </c>
      <c r="Q6" s="62" t="s">
        <v>515</v>
      </c>
      <c r="R6" s="41" t="s">
        <v>508</v>
      </c>
      <c r="S6" s="72" t="s">
        <v>509</v>
      </c>
      <c r="T6" s="13" t="s">
        <v>510</v>
      </c>
      <c r="U6" s="13" t="s">
        <v>511</v>
      </c>
      <c r="V6" s="13"/>
      <c r="W6" s="13" t="s">
        <v>513</v>
      </c>
      <c r="X6" s="13" t="s">
        <v>514</v>
      </c>
      <c r="Y6" s="42" t="s">
        <v>515</v>
      </c>
      <c r="Z6" s="41" t="s">
        <v>508</v>
      </c>
      <c r="AA6" s="72" t="s">
        <v>509</v>
      </c>
      <c r="AB6" s="13" t="s">
        <v>510</v>
      </c>
      <c r="AC6" s="13" t="s">
        <v>511</v>
      </c>
      <c r="AD6" s="13" t="s">
        <v>512</v>
      </c>
      <c r="AE6" s="13" t="s">
        <v>513</v>
      </c>
      <c r="AF6" s="13" t="s">
        <v>514</v>
      </c>
      <c r="AG6" s="62" t="s">
        <v>515</v>
      </c>
      <c r="AH6" s="41" t="s">
        <v>508</v>
      </c>
      <c r="AI6" s="72" t="s">
        <v>509</v>
      </c>
      <c r="AJ6" s="13" t="s">
        <v>510</v>
      </c>
      <c r="AK6" s="13" t="s">
        <v>511</v>
      </c>
      <c r="AL6" s="13" t="s">
        <v>512</v>
      </c>
      <c r="AM6" s="13" t="s">
        <v>513</v>
      </c>
      <c r="AN6" s="13" t="s">
        <v>514</v>
      </c>
      <c r="AO6" s="42" t="s">
        <v>515</v>
      </c>
      <c r="AP6" s="41" t="s">
        <v>508</v>
      </c>
      <c r="AQ6" s="72" t="s">
        <v>509</v>
      </c>
      <c r="AR6" s="13" t="s">
        <v>510</v>
      </c>
      <c r="AS6" s="13" t="s">
        <v>511</v>
      </c>
      <c r="AT6" s="13" t="s">
        <v>512</v>
      </c>
      <c r="AU6" s="13" t="s">
        <v>513</v>
      </c>
      <c r="AV6" s="13" t="s">
        <v>514</v>
      </c>
      <c r="AW6" s="42" t="s">
        <v>515</v>
      </c>
      <c r="AX6" s="41" t="s">
        <v>508</v>
      </c>
      <c r="AY6" s="72" t="s">
        <v>509</v>
      </c>
      <c r="AZ6" s="13" t="s">
        <v>510</v>
      </c>
      <c r="BA6" s="13" t="s">
        <v>511</v>
      </c>
      <c r="BB6" s="13" t="s">
        <v>512</v>
      </c>
      <c r="BC6" s="13" t="s">
        <v>513</v>
      </c>
      <c r="BD6" s="13" t="s">
        <v>514</v>
      </c>
      <c r="BE6" s="42" t="s">
        <v>515</v>
      </c>
      <c r="BF6" s="41" t="s">
        <v>508</v>
      </c>
      <c r="BG6" s="72" t="s">
        <v>509</v>
      </c>
      <c r="BH6" s="13" t="s">
        <v>510</v>
      </c>
      <c r="BI6" s="13" t="s">
        <v>511</v>
      </c>
      <c r="BJ6" s="13" t="s">
        <v>512</v>
      </c>
      <c r="BK6" s="13" t="s">
        <v>513</v>
      </c>
      <c r="BL6" s="13" t="s">
        <v>514</v>
      </c>
      <c r="BM6" s="42" t="s">
        <v>515</v>
      </c>
      <c r="BN6" s="41" t="s">
        <v>508</v>
      </c>
      <c r="BO6" s="72" t="s">
        <v>509</v>
      </c>
      <c r="BP6" s="13" t="s">
        <v>510</v>
      </c>
      <c r="BQ6" s="13" t="s">
        <v>511</v>
      </c>
      <c r="BR6" s="13" t="s">
        <v>512</v>
      </c>
      <c r="BS6" s="13" t="s">
        <v>513</v>
      </c>
      <c r="BT6" s="13" t="s">
        <v>514</v>
      </c>
      <c r="BU6" s="42" t="s">
        <v>515</v>
      </c>
      <c r="BV6" s="41" t="s">
        <v>508</v>
      </c>
      <c r="BW6" s="72" t="s">
        <v>509</v>
      </c>
      <c r="BX6" s="13" t="s">
        <v>510</v>
      </c>
      <c r="BY6" s="13" t="s">
        <v>511</v>
      </c>
      <c r="BZ6" s="13" t="s">
        <v>512</v>
      </c>
      <c r="CA6" s="13" t="s">
        <v>513</v>
      </c>
      <c r="CB6" s="13" t="s">
        <v>514</v>
      </c>
      <c r="CC6" s="42" t="s">
        <v>515</v>
      </c>
      <c r="CD6" s="41" t="s">
        <v>508</v>
      </c>
      <c r="CE6" s="72" t="s">
        <v>509</v>
      </c>
      <c r="CF6" s="13" t="s">
        <v>510</v>
      </c>
      <c r="CG6" s="13" t="s">
        <v>511</v>
      </c>
      <c r="CH6" s="13" t="s">
        <v>512</v>
      </c>
      <c r="CI6" s="13" t="s">
        <v>513</v>
      </c>
      <c r="CJ6" s="13" t="s">
        <v>514</v>
      </c>
      <c r="CK6" s="42" t="s">
        <v>515</v>
      </c>
      <c r="CL6" s="41" t="s">
        <v>508</v>
      </c>
      <c r="CM6" s="72" t="s">
        <v>509</v>
      </c>
      <c r="CN6" s="13" t="s">
        <v>510</v>
      </c>
      <c r="CO6" s="13" t="s">
        <v>511</v>
      </c>
      <c r="CP6" s="13" t="s">
        <v>512</v>
      </c>
      <c r="CQ6" s="13" t="s">
        <v>513</v>
      </c>
      <c r="CR6" s="13" t="s">
        <v>514</v>
      </c>
      <c r="CS6" s="62" t="s">
        <v>515</v>
      </c>
      <c r="CT6" s="41" t="s">
        <v>508</v>
      </c>
      <c r="CU6" s="72" t="s">
        <v>509</v>
      </c>
      <c r="CV6" s="13" t="s">
        <v>510</v>
      </c>
      <c r="CW6" s="13" t="s">
        <v>511</v>
      </c>
      <c r="CX6" s="13" t="s">
        <v>512</v>
      </c>
      <c r="CY6" s="13" t="s">
        <v>513</v>
      </c>
      <c r="CZ6" s="13" t="s">
        <v>514</v>
      </c>
      <c r="DA6" s="62" t="s">
        <v>515</v>
      </c>
      <c r="DB6" s="41" t="s">
        <v>508</v>
      </c>
      <c r="DC6" s="72" t="s">
        <v>509</v>
      </c>
      <c r="DD6" s="13" t="s">
        <v>510</v>
      </c>
      <c r="DE6" s="13" t="s">
        <v>511</v>
      </c>
      <c r="DF6" s="13" t="s">
        <v>512</v>
      </c>
      <c r="DG6" s="13" t="s">
        <v>513</v>
      </c>
      <c r="DH6" s="13" t="s">
        <v>514</v>
      </c>
      <c r="DI6" s="42" t="s">
        <v>515</v>
      </c>
      <c r="DJ6" s="29" t="s">
        <v>508</v>
      </c>
      <c r="DK6" s="72" t="s">
        <v>509</v>
      </c>
      <c r="DL6" s="13" t="s">
        <v>510</v>
      </c>
      <c r="DM6" s="13" t="s">
        <v>511</v>
      </c>
      <c r="DN6" s="13" t="s">
        <v>512</v>
      </c>
      <c r="DO6" s="13" t="s">
        <v>513</v>
      </c>
      <c r="DP6" s="13" t="s">
        <v>514</v>
      </c>
      <c r="DQ6" s="62" t="s">
        <v>515</v>
      </c>
      <c r="DR6" s="41" t="s">
        <v>508</v>
      </c>
      <c r="DS6" s="72" t="s">
        <v>509</v>
      </c>
      <c r="DT6" s="13" t="s">
        <v>510</v>
      </c>
      <c r="DU6" s="13" t="s">
        <v>511</v>
      </c>
      <c r="DV6" s="13" t="s">
        <v>512</v>
      </c>
      <c r="DW6" s="13" t="s">
        <v>513</v>
      </c>
      <c r="DX6" s="13" t="s">
        <v>514</v>
      </c>
      <c r="DY6" s="62" t="s">
        <v>515</v>
      </c>
      <c r="DZ6" s="41" t="s">
        <v>508</v>
      </c>
      <c r="EA6" s="72" t="s">
        <v>509</v>
      </c>
      <c r="EB6" s="13" t="s">
        <v>510</v>
      </c>
      <c r="EC6" s="13" t="s">
        <v>511</v>
      </c>
      <c r="ED6" s="13" t="s">
        <v>512</v>
      </c>
      <c r="EE6" s="13" t="s">
        <v>513</v>
      </c>
      <c r="EF6" s="13" t="s">
        <v>514</v>
      </c>
      <c r="EG6" s="62" t="s">
        <v>515</v>
      </c>
      <c r="EH6" s="41" t="s">
        <v>508</v>
      </c>
      <c r="EI6" s="72" t="s">
        <v>509</v>
      </c>
      <c r="EJ6" s="13" t="s">
        <v>510</v>
      </c>
      <c r="EK6" s="13" t="s">
        <v>511</v>
      </c>
      <c r="EL6" s="13" t="s">
        <v>512</v>
      </c>
      <c r="EM6" s="13" t="s">
        <v>513</v>
      </c>
      <c r="EN6" s="13" t="s">
        <v>514</v>
      </c>
      <c r="EO6" s="62" t="s">
        <v>515</v>
      </c>
      <c r="EP6" s="41" t="s">
        <v>508</v>
      </c>
      <c r="EQ6" s="72" t="s">
        <v>509</v>
      </c>
      <c r="ER6" s="13" t="s">
        <v>510</v>
      </c>
      <c r="ES6" s="13" t="s">
        <v>511</v>
      </c>
      <c r="ET6" s="13" t="s">
        <v>512</v>
      </c>
      <c r="EU6" s="13" t="s">
        <v>513</v>
      </c>
      <c r="EV6" s="13" t="s">
        <v>514</v>
      </c>
      <c r="EW6" s="62" t="s">
        <v>515</v>
      </c>
      <c r="EX6" s="41" t="s">
        <v>508</v>
      </c>
      <c r="EY6" s="72" t="s">
        <v>509</v>
      </c>
      <c r="EZ6" s="13" t="s">
        <v>510</v>
      </c>
      <c r="FA6" s="13" t="s">
        <v>511</v>
      </c>
      <c r="FB6" s="13" t="s">
        <v>512</v>
      </c>
      <c r="FC6" s="13" t="s">
        <v>513</v>
      </c>
      <c r="FD6" s="13" t="s">
        <v>514</v>
      </c>
      <c r="FE6" s="62" t="s">
        <v>515</v>
      </c>
      <c r="FF6" s="41" t="s">
        <v>508</v>
      </c>
      <c r="FG6" s="72" t="s">
        <v>509</v>
      </c>
      <c r="FH6" s="13" t="s">
        <v>510</v>
      </c>
      <c r="FI6" s="13" t="s">
        <v>511</v>
      </c>
      <c r="FJ6" s="13" t="s">
        <v>512</v>
      </c>
      <c r="FK6" s="13" t="s">
        <v>513</v>
      </c>
      <c r="FL6" s="13" t="s">
        <v>514</v>
      </c>
      <c r="FM6" s="62" t="s">
        <v>515</v>
      </c>
      <c r="FN6" s="41" t="s">
        <v>508</v>
      </c>
      <c r="FO6" s="72" t="s">
        <v>509</v>
      </c>
      <c r="FP6" s="13" t="s">
        <v>510</v>
      </c>
      <c r="FQ6" s="13" t="s">
        <v>511</v>
      </c>
      <c r="FR6" s="13" t="s">
        <v>512</v>
      </c>
      <c r="FS6" s="13" t="s">
        <v>513</v>
      </c>
      <c r="FT6" s="13" t="s">
        <v>514</v>
      </c>
      <c r="FU6" s="42" t="s">
        <v>515</v>
      </c>
      <c r="FV6" s="29" t="s">
        <v>508</v>
      </c>
      <c r="FW6" s="72" t="s">
        <v>509</v>
      </c>
      <c r="FX6" s="13" t="s">
        <v>510</v>
      </c>
      <c r="FY6" s="13" t="s">
        <v>511</v>
      </c>
      <c r="FZ6" s="13" t="s">
        <v>512</v>
      </c>
      <c r="GA6" s="13" t="s">
        <v>513</v>
      </c>
      <c r="GB6" s="13" t="s">
        <v>514</v>
      </c>
      <c r="GC6" s="62" t="s">
        <v>515</v>
      </c>
      <c r="GD6" s="41" t="s">
        <v>508</v>
      </c>
      <c r="GE6" s="72" t="s">
        <v>509</v>
      </c>
      <c r="GF6" s="13" t="s">
        <v>510</v>
      </c>
      <c r="GG6" s="13" t="s">
        <v>511</v>
      </c>
      <c r="GH6" s="13" t="s">
        <v>512</v>
      </c>
      <c r="GI6" s="13" t="s">
        <v>513</v>
      </c>
      <c r="GJ6" s="13" t="s">
        <v>514</v>
      </c>
      <c r="GK6" s="62" t="s">
        <v>515</v>
      </c>
      <c r="GL6" s="41" t="s">
        <v>508</v>
      </c>
      <c r="GM6" s="72" t="s">
        <v>509</v>
      </c>
      <c r="GN6" s="13" t="s">
        <v>510</v>
      </c>
      <c r="GO6" s="13" t="s">
        <v>511</v>
      </c>
      <c r="GP6" s="13" t="s">
        <v>512</v>
      </c>
      <c r="GQ6" s="13" t="s">
        <v>513</v>
      </c>
      <c r="GR6" s="13" t="s">
        <v>514</v>
      </c>
      <c r="GS6" s="62" t="s">
        <v>515</v>
      </c>
      <c r="GT6" s="41" t="s">
        <v>508</v>
      </c>
      <c r="GU6" s="72" t="s">
        <v>509</v>
      </c>
      <c r="GV6" s="13" t="s">
        <v>510</v>
      </c>
      <c r="GW6" s="13" t="s">
        <v>511</v>
      </c>
      <c r="GX6" s="13" t="s">
        <v>512</v>
      </c>
      <c r="GY6" s="13" t="s">
        <v>513</v>
      </c>
      <c r="GZ6" s="13" t="s">
        <v>514</v>
      </c>
      <c r="HA6" s="42" t="s">
        <v>515</v>
      </c>
      <c r="HB6" s="41" t="s">
        <v>508</v>
      </c>
      <c r="HC6" s="72" t="s">
        <v>509</v>
      </c>
      <c r="HD6" s="13" t="s">
        <v>510</v>
      </c>
      <c r="HE6" s="13" t="s">
        <v>511</v>
      </c>
      <c r="HF6" s="13" t="s">
        <v>512</v>
      </c>
      <c r="HG6" s="13" t="s">
        <v>513</v>
      </c>
      <c r="HH6" s="13" t="s">
        <v>514</v>
      </c>
      <c r="HI6" s="62" t="s">
        <v>515</v>
      </c>
      <c r="HJ6" s="41" t="s">
        <v>508</v>
      </c>
      <c r="HK6" s="72" t="s">
        <v>509</v>
      </c>
      <c r="HL6" s="13" t="s">
        <v>510</v>
      </c>
      <c r="HM6" s="13" t="s">
        <v>511</v>
      </c>
      <c r="HN6" s="13" t="s">
        <v>512</v>
      </c>
      <c r="HO6" s="13" t="s">
        <v>513</v>
      </c>
      <c r="HP6" s="13" t="s">
        <v>514</v>
      </c>
      <c r="HQ6" s="42" t="s">
        <v>515</v>
      </c>
      <c r="HR6" s="29" t="s">
        <v>508</v>
      </c>
      <c r="HS6" s="72" t="s">
        <v>509</v>
      </c>
      <c r="HT6" s="13" t="s">
        <v>510</v>
      </c>
      <c r="HU6" s="13" t="s">
        <v>511</v>
      </c>
      <c r="HV6" s="13" t="s">
        <v>512</v>
      </c>
      <c r="HW6" s="13" t="s">
        <v>513</v>
      </c>
      <c r="HX6" s="13" t="s">
        <v>514</v>
      </c>
      <c r="HY6" s="42" t="s">
        <v>515</v>
      </c>
      <c r="HZ6" s="41" t="s">
        <v>508</v>
      </c>
      <c r="IA6" s="72" t="s">
        <v>509</v>
      </c>
      <c r="IB6" s="13" t="s">
        <v>510</v>
      </c>
      <c r="IC6" s="13" t="s">
        <v>511</v>
      </c>
      <c r="ID6" s="13" t="s">
        <v>512</v>
      </c>
      <c r="IE6" s="13" t="s">
        <v>513</v>
      </c>
      <c r="IF6" s="13" t="s">
        <v>514</v>
      </c>
      <c r="IG6" s="42" t="s">
        <v>515</v>
      </c>
    </row>
    <row r="7" spans="1:241" x14ac:dyDescent="0.2">
      <c r="A7" s="83"/>
      <c r="B7" s="30" t="s">
        <v>516</v>
      </c>
      <c r="C7" s="73" t="s">
        <v>516</v>
      </c>
      <c r="D7" s="9" t="s">
        <v>516</v>
      </c>
      <c r="E7" s="9" t="s">
        <v>516</v>
      </c>
      <c r="F7" s="9" t="s">
        <v>516</v>
      </c>
      <c r="G7" s="9" t="s">
        <v>516</v>
      </c>
      <c r="H7" s="9" t="s">
        <v>516</v>
      </c>
      <c r="I7" s="44" t="s">
        <v>516</v>
      </c>
      <c r="J7" s="43" t="s">
        <v>516</v>
      </c>
      <c r="K7" s="73" t="s">
        <v>516</v>
      </c>
      <c r="L7" s="9" t="s">
        <v>516</v>
      </c>
      <c r="M7" s="9" t="s">
        <v>516</v>
      </c>
      <c r="N7" s="9" t="s">
        <v>516</v>
      </c>
      <c r="O7" s="9" t="s">
        <v>516</v>
      </c>
      <c r="P7" s="9" t="s">
        <v>516</v>
      </c>
      <c r="Q7" s="63" t="s">
        <v>516</v>
      </c>
      <c r="R7" s="43" t="s">
        <v>516</v>
      </c>
      <c r="S7" s="73" t="s">
        <v>516</v>
      </c>
      <c r="T7" s="9" t="s">
        <v>516</v>
      </c>
      <c r="U7" s="9" t="s">
        <v>516</v>
      </c>
      <c r="V7" s="9" t="s">
        <v>516</v>
      </c>
      <c r="W7" s="9" t="s">
        <v>516</v>
      </c>
      <c r="X7" s="9" t="s">
        <v>516</v>
      </c>
      <c r="Y7" s="44" t="s">
        <v>516</v>
      </c>
      <c r="Z7" s="43" t="s">
        <v>516</v>
      </c>
      <c r="AA7" s="73" t="s">
        <v>516</v>
      </c>
      <c r="AB7" s="9" t="s">
        <v>516</v>
      </c>
      <c r="AC7" s="9" t="s">
        <v>516</v>
      </c>
      <c r="AD7" s="9" t="s">
        <v>516</v>
      </c>
      <c r="AE7" s="9" t="s">
        <v>516</v>
      </c>
      <c r="AF7" s="9" t="s">
        <v>516</v>
      </c>
      <c r="AG7" s="63" t="s">
        <v>516</v>
      </c>
      <c r="AH7" s="43" t="s">
        <v>516</v>
      </c>
      <c r="AI7" s="73" t="s">
        <v>516</v>
      </c>
      <c r="AJ7" s="9" t="s">
        <v>516</v>
      </c>
      <c r="AK7" s="9" t="s">
        <v>516</v>
      </c>
      <c r="AL7" s="9" t="s">
        <v>516</v>
      </c>
      <c r="AM7" s="9" t="s">
        <v>516</v>
      </c>
      <c r="AN7" s="9" t="s">
        <v>516</v>
      </c>
      <c r="AO7" s="44" t="s">
        <v>516</v>
      </c>
      <c r="AP7" s="43" t="s">
        <v>516</v>
      </c>
      <c r="AQ7" s="73" t="s">
        <v>516</v>
      </c>
      <c r="AR7" s="9" t="s">
        <v>516</v>
      </c>
      <c r="AS7" s="9" t="s">
        <v>516</v>
      </c>
      <c r="AT7" s="9" t="s">
        <v>516</v>
      </c>
      <c r="AU7" s="9" t="s">
        <v>516</v>
      </c>
      <c r="AV7" s="9" t="s">
        <v>516</v>
      </c>
      <c r="AW7" s="44" t="s">
        <v>516</v>
      </c>
      <c r="AX7" s="43" t="s">
        <v>516</v>
      </c>
      <c r="AY7" s="73" t="s">
        <v>516</v>
      </c>
      <c r="AZ7" s="9" t="s">
        <v>516</v>
      </c>
      <c r="BA7" s="9" t="s">
        <v>516</v>
      </c>
      <c r="BB7" s="9" t="s">
        <v>516</v>
      </c>
      <c r="BC7" s="9" t="s">
        <v>516</v>
      </c>
      <c r="BD7" s="9" t="s">
        <v>516</v>
      </c>
      <c r="BE7" s="44" t="s">
        <v>516</v>
      </c>
      <c r="BF7" s="43" t="s">
        <v>516</v>
      </c>
      <c r="BG7" s="73" t="s">
        <v>516</v>
      </c>
      <c r="BH7" s="9" t="s">
        <v>516</v>
      </c>
      <c r="BI7" s="9" t="s">
        <v>516</v>
      </c>
      <c r="BJ7" s="9" t="s">
        <v>516</v>
      </c>
      <c r="BK7" s="9" t="s">
        <v>516</v>
      </c>
      <c r="BL7" s="9" t="s">
        <v>516</v>
      </c>
      <c r="BM7" s="44" t="s">
        <v>516</v>
      </c>
      <c r="BN7" s="43" t="s">
        <v>516</v>
      </c>
      <c r="BO7" s="73" t="s">
        <v>516</v>
      </c>
      <c r="BP7" s="9" t="s">
        <v>516</v>
      </c>
      <c r="BQ7" s="9" t="s">
        <v>516</v>
      </c>
      <c r="BR7" s="9" t="s">
        <v>516</v>
      </c>
      <c r="BS7" s="9" t="s">
        <v>516</v>
      </c>
      <c r="BT7" s="9" t="s">
        <v>516</v>
      </c>
      <c r="BU7" s="44" t="s">
        <v>516</v>
      </c>
      <c r="BV7" s="43" t="s">
        <v>516</v>
      </c>
      <c r="BW7" s="73" t="s">
        <v>516</v>
      </c>
      <c r="BX7" s="9" t="s">
        <v>516</v>
      </c>
      <c r="BY7" s="9" t="s">
        <v>516</v>
      </c>
      <c r="BZ7" s="9" t="s">
        <v>516</v>
      </c>
      <c r="CA7" s="9" t="s">
        <v>516</v>
      </c>
      <c r="CB7" s="9" t="s">
        <v>516</v>
      </c>
      <c r="CC7" s="44" t="s">
        <v>516</v>
      </c>
      <c r="CD7" s="43" t="s">
        <v>516</v>
      </c>
      <c r="CE7" s="73" t="s">
        <v>516</v>
      </c>
      <c r="CF7" s="9" t="s">
        <v>516</v>
      </c>
      <c r="CG7" s="9" t="s">
        <v>516</v>
      </c>
      <c r="CH7" s="9" t="s">
        <v>516</v>
      </c>
      <c r="CI7" s="9" t="s">
        <v>516</v>
      </c>
      <c r="CJ7" s="9" t="s">
        <v>516</v>
      </c>
      <c r="CK7" s="44" t="s">
        <v>516</v>
      </c>
      <c r="CL7" s="43" t="s">
        <v>516</v>
      </c>
      <c r="CM7" s="73" t="s">
        <v>516</v>
      </c>
      <c r="CN7" s="9" t="s">
        <v>516</v>
      </c>
      <c r="CO7" s="9" t="s">
        <v>516</v>
      </c>
      <c r="CP7" s="9" t="s">
        <v>516</v>
      </c>
      <c r="CQ7" s="9" t="s">
        <v>516</v>
      </c>
      <c r="CR7" s="9" t="s">
        <v>516</v>
      </c>
      <c r="CS7" s="63" t="s">
        <v>516</v>
      </c>
      <c r="CT7" s="43" t="s">
        <v>516</v>
      </c>
      <c r="CU7" s="73" t="s">
        <v>516</v>
      </c>
      <c r="CV7" s="9" t="s">
        <v>516</v>
      </c>
      <c r="CW7" s="9" t="s">
        <v>516</v>
      </c>
      <c r="CX7" s="9" t="s">
        <v>516</v>
      </c>
      <c r="CY7" s="9" t="s">
        <v>516</v>
      </c>
      <c r="CZ7" s="9" t="s">
        <v>516</v>
      </c>
      <c r="DA7" s="63" t="s">
        <v>516</v>
      </c>
      <c r="DB7" s="43" t="s">
        <v>516</v>
      </c>
      <c r="DC7" s="73" t="s">
        <v>516</v>
      </c>
      <c r="DD7" s="9" t="s">
        <v>516</v>
      </c>
      <c r="DE7" s="9" t="s">
        <v>516</v>
      </c>
      <c r="DF7" s="9" t="s">
        <v>516</v>
      </c>
      <c r="DG7" s="9" t="s">
        <v>516</v>
      </c>
      <c r="DH7" s="9" t="s">
        <v>516</v>
      </c>
      <c r="DI7" s="44" t="s">
        <v>516</v>
      </c>
      <c r="DJ7" s="30" t="s">
        <v>516</v>
      </c>
      <c r="DK7" s="73" t="s">
        <v>516</v>
      </c>
      <c r="DL7" s="9" t="s">
        <v>516</v>
      </c>
      <c r="DM7" s="9" t="s">
        <v>516</v>
      </c>
      <c r="DN7" s="9" t="s">
        <v>516</v>
      </c>
      <c r="DO7" s="9" t="s">
        <v>516</v>
      </c>
      <c r="DP7" s="9" t="s">
        <v>516</v>
      </c>
      <c r="DQ7" s="63" t="s">
        <v>516</v>
      </c>
      <c r="DR7" s="43" t="s">
        <v>516</v>
      </c>
      <c r="DS7" s="73" t="s">
        <v>516</v>
      </c>
      <c r="DT7" s="9" t="s">
        <v>516</v>
      </c>
      <c r="DU7" s="9" t="s">
        <v>516</v>
      </c>
      <c r="DV7" s="9" t="s">
        <v>516</v>
      </c>
      <c r="DW7" s="9" t="s">
        <v>516</v>
      </c>
      <c r="DX7" s="9" t="s">
        <v>516</v>
      </c>
      <c r="DY7" s="63" t="s">
        <v>516</v>
      </c>
      <c r="DZ7" s="43" t="s">
        <v>516</v>
      </c>
      <c r="EA7" s="73" t="s">
        <v>516</v>
      </c>
      <c r="EB7" s="9" t="s">
        <v>516</v>
      </c>
      <c r="EC7" s="9" t="s">
        <v>516</v>
      </c>
      <c r="ED7" s="9" t="s">
        <v>516</v>
      </c>
      <c r="EE7" s="9" t="s">
        <v>516</v>
      </c>
      <c r="EF7" s="9" t="s">
        <v>516</v>
      </c>
      <c r="EG7" s="63" t="s">
        <v>516</v>
      </c>
      <c r="EH7" s="43" t="s">
        <v>516</v>
      </c>
      <c r="EI7" s="73" t="s">
        <v>516</v>
      </c>
      <c r="EJ7" s="9" t="s">
        <v>516</v>
      </c>
      <c r="EK7" s="9" t="s">
        <v>516</v>
      </c>
      <c r="EL7" s="9" t="s">
        <v>516</v>
      </c>
      <c r="EM7" s="9" t="s">
        <v>516</v>
      </c>
      <c r="EN7" s="9" t="s">
        <v>516</v>
      </c>
      <c r="EO7" s="63" t="s">
        <v>516</v>
      </c>
      <c r="EP7" s="43" t="s">
        <v>516</v>
      </c>
      <c r="EQ7" s="73" t="s">
        <v>516</v>
      </c>
      <c r="ER7" s="9" t="s">
        <v>516</v>
      </c>
      <c r="ES7" s="9" t="s">
        <v>516</v>
      </c>
      <c r="ET7" s="9" t="s">
        <v>516</v>
      </c>
      <c r="EU7" s="9" t="s">
        <v>516</v>
      </c>
      <c r="EV7" s="9" t="s">
        <v>516</v>
      </c>
      <c r="EW7" s="63" t="s">
        <v>516</v>
      </c>
      <c r="EX7" s="43" t="s">
        <v>516</v>
      </c>
      <c r="EY7" s="73" t="s">
        <v>516</v>
      </c>
      <c r="EZ7" s="9" t="s">
        <v>516</v>
      </c>
      <c r="FA7" s="9" t="s">
        <v>516</v>
      </c>
      <c r="FB7" s="9" t="s">
        <v>516</v>
      </c>
      <c r="FC7" s="9" t="s">
        <v>516</v>
      </c>
      <c r="FD7" s="9" t="s">
        <v>516</v>
      </c>
      <c r="FE7" s="63" t="s">
        <v>516</v>
      </c>
      <c r="FF7" s="43" t="s">
        <v>516</v>
      </c>
      <c r="FG7" s="73" t="s">
        <v>516</v>
      </c>
      <c r="FH7" s="9" t="s">
        <v>516</v>
      </c>
      <c r="FI7" s="9" t="s">
        <v>516</v>
      </c>
      <c r="FJ7" s="9" t="s">
        <v>516</v>
      </c>
      <c r="FK7" s="9" t="s">
        <v>516</v>
      </c>
      <c r="FL7" s="9" t="s">
        <v>516</v>
      </c>
      <c r="FM7" s="63" t="s">
        <v>516</v>
      </c>
      <c r="FN7" s="43" t="s">
        <v>516</v>
      </c>
      <c r="FO7" s="73" t="s">
        <v>516</v>
      </c>
      <c r="FP7" s="9" t="s">
        <v>516</v>
      </c>
      <c r="FQ7" s="9" t="s">
        <v>516</v>
      </c>
      <c r="FR7" s="9" t="s">
        <v>516</v>
      </c>
      <c r="FS7" s="9" t="s">
        <v>516</v>
      </c>
      <c r="FT7" s="9" t="s">
        <v>516</v>
      </c>
      <c r="FU7" s="44" t="s">
        <v>516</v>
      </c>
      <c r="FV7" s="30" t="s">
        <v>516</v>
      </c>
      <c r="FW7" s="73" t="s">
        <v>516</v>
      </c>
      <c r="FX7" s="9" t="s">
        <v>516</v>
      </c>
      <c r="FY7" s="9" t="s">
        <v>516</v>
      </c>
      <c r="FZ7" s="9" t="s">
        <v>516</v>
      </c>
      <c r="GA7" s="9" t="s">
        <v>516</v>
      </c>
      <c r="GB7" s="9" t="s">
        <v>516</v>
      </c>
      <c r="GC7" s="63" t="s">
        <v>516</v>
      </c>
      <c r="GD7" s="43" t="s">
        <v>516</v>
      </c>
      <c r="GE7" s="73" t="s">
        <v>516</v>
      </c>
      <c r="GF7" s="9" t="s">
        <v>516</v>
      </c>
      <c r="GG7" s="9" t="s">
        <v>516</v>
      </c>
      <c r="GH7" s="9" t="s">
        <v>516</v>
      </c>
      <c r="GI7" s="9" t="s">
        <v>516</v>
      </c>
      <c r="GJ7" s="9" t="s">
        <v>516</v>
      </c>
      <c r="GK7" s="63" t="s">
        <v>516</v>
      </c>
      <c r="GL7" s="43" t="s">
        <v>516</v>
      </c>
      <c r="GM7" s="73" t="s">
        <v>516</v>
      </c>
      <c r="GN7" s="9" t="s">
        <v>516</v>
      </c>
      <c r="GO7" s="9" t="s">
        <v>516</v>
      </c>
      <c r="GP7" s="9" t="s">
        <v>516</v>
      </c>
      <c r="GQ7" s="9" t="s">
        <v>516</v>
      </c>
      <c r="GR7" s="9" t="s">
        <v>516</v>
      </c>
      <c r="GS7" s="63" t="s">
        <v>516</v>
      </c>
      <c r="GT7" s="43" t="s">
        <v>516</v>
      </c>
      <c r="GU7" s="73" t="s">
        <v>516</v>
      </c>
      <c r="GV7" s="9" t="s">
        <v>516</v>
      </c>
      <c r="GW7" s="9" t="s">
        <v>516</v>
      </c>
      <c r="GX7" s="9" t="s">
        <v>516</v>
      </c>
      <c r="GY7" s="9" t="s">
        <v>516</v>
      </c>
      <c r="GZ7" s="9" t="s">
        <v>516</v>
      </c>
      <c r="HA7" s="44" t="s">
        <v>516</v>
      </c>
      <c r="HB7" s="43" t="s">
        <v>516</v>
      </c>
      <c r="HC7" s="73" t="s">
        <v>516</v>
      </c>
      <c r="HD7" s="9" t="s">
        <v>516</v>
      </c>
      <c r="HE7" s="9" t="s">
        <v>516</v>
      </c>
      <c r="HF7" s="9" t="s">
        <v>516</v>
      </c>
      <c r="HG7" s="9" t="s">
        <v>516</v>
      </c>
      <c r="HH7" s="9" t="s">
        <v>516</v>
      </c>
      <c r="HI7" s="63" t="s">
        <v>516</v>
      </c>
      <c r="HJ7" s="43" t="s">
        <v>516</v>
      </c>
      <c r="HK7" s="73" t="s">
        <v>516</v>
      </c>
      <c r="HL7" s="9" t="s">
        <v>516</v>
      </c>
      <c r="HM7" s="9" t="s">
        <v>516</v>
      </c>
      <c r="HN7" s="9" t="s">
        <v>516</v>
      </c>
      <c r="HO7" s="9" t="s">
        <v>516</v>
      </c>
      <c r="HP7" s="9" t="s">
        <v>516</v>
      </c>
      <c r="HQ7" s="44" t="s">
        <v>516</v>
      </c>
      <c r="HR7" s="30" t="s">
        <v>516</v>
      </c>
      <c r="HS7" s="73" t="s">
        <v>516</v>
      </c>
      <c r="HT7" s="9" t="s">
        <v>516</v>
      </c>
      <c r="HU7" s="9" t="s">
        <v>516</v>
      </c>
      <c r="HV7" s="9" t="s">
        <v>516</v>
      </c>
      <c r="HW7" s="9" t="s">
        <v>516</v>
      </c>
      <c r="HX7" s="9" t="s">
        <v>516</v>
      </c>
      <c r="HY7" s="44" t="s">
        <v>516</v>
      </c>
      <c r="HZ7" s="43" t="s">
        <v>516</v>
      </c>
      <c r="IA7" s="73" t="s">
        <v>516</v>
      </c>
      <c r="IB7" s="9" t="s">
        <v>516</v>
      </c>
      <c r="IC7" s="9" t="s">
        <v>516</v>
      </c>
      <c r="ID7" s="9" t="s">
        <v>516</v>
      </c>
      <c r="IE7" s="9" t="s">
        <v>516</v>
      </c>
      <c r="IF7" s="9" t="s">
        <v>516</v>
      </c>
      <c r="IG7" s="44" t="s">
        <v>516</v>
      </c>
    </row>
    <row r="8" spans="1:241" s="5" customFormat="1" ht="18" customHeight="1" x14ac:dyDescent="0.2">
      <c r="A8" s="84" t="s">
        <v>517</v>
      </c>
      <c r="B8" s="31">
        <f>(B9*40%+B13*30%+B17*30%)</f>
        <v>2.2800000000000002</v>
      </c>
      <c r="C8" s="14">
        <f>(C9*40%+C13*30%+C17*30%)</f>
        <v>2.2800000000000002</v>
      </c>
      <c r="D8" s="14">
        <f t="shared" ref="D8:I8" si="0">(D9*40%+D13*30%+D17*30%)</f>
        <v>2.2800000000000002</v>
      </c>
      <c r="E8" s="14">
        <f t="shared" si="0"/>
        <v>2.2800000000000002</v>
      </c>
      <c r="F8" s="14">
        <f t="shared" si="0"/>
        <v>2.2800000000000002</v>
      </c>
      <c r="G8" s="14">
        <f t="shared" si="0"/>
        <v>2.2800000000000002</v>
      </c>
      <c r="H8" s="14">
        <f t="shared" si="0"/>
        <v>2.2800000000000002</v>
      </c>
      <c r="I8" s="46">
        <f t="shared" si="0"/>
        <v>2.2800000000000002</v>
      </c>
      <c r="J8" s="45">
        <f t="shared" ref="J8:BU8" si="1">(J9*40%+J13*30%+J17*30%)</f>
        <v>2.27</v>
      </c>
      <c r="K8" s="14">
        <f t="shared" si="1"/>
        <v>2.27</v>
      </c>
      <c r="L8" s="14">
        <f t="shared" si="1"/>
        <v>2.27</v>
      </c>
      <c r="M8" s="14">
        <f t="shared" si="1"/>
        <v>2.27</v>
      </c>
      <c r="N8" s="14">
        <f t="shared" si="1"/>
        <v>2.27</v>
      </c>
      <c r="O8" s="14">
        <f t="shared" si="1"/>
        <v>2.27</v>
      </c>
      <c r="P8" s="14">
        <f t="shared" si="1"/>
        <v>2.27</v>
      </c>
      <c r="Q8" s="64">
        <f t="shared" si="1"/>
        <v>2.27</v>
      </c>
      <c r="R8" s="45">
        <f t="shared" si="1"/>
        <v>2.9400000000000004</v>
      </c>
      <c r="S8" s="14">
        <f t="shared" si="1"/>
        <v>3.0300000000000002</v>
      </c>
      <c r="T8" s="14">
        <f t="shared" si="1"/>
        <v>3.0300000000000002</v>
      </c>
      <c r="U8" s="14">
        <f t="shared" si="1"/>
        <v>3.0300000000000002</v>
      </c>
      <c r="V8" s="14">
        <f t="shared" si="1"/>
        <v>0</v>
      </c>
      <c r="W8" s="14">
        <f t="shared" si="1"/>
        <v>3.0300000000000002</v>
      </c>
      <c r="X8" s="14">
        <f t="shared" si="1"/>
        <v>3.0300000000000002</v>
      </c>
      <c r="Y8" s="46">
        <f t="shared" si="1"/>
        <v>3.0300000000000002</v>
      </c>
      <c r="Z8" s="45">
        <f t="shared" si="1"/>
        <v>3.3</v>
      </c>
      <c r="AA8" s="14">
        <f t="shared" si="1"/>
        <v>3.3</v>
      </c>
      <c r="AB8" s="14">
        <f t="shared" si="1"/>
        <v>3.3</v>
      </c>
      <c r="AC8" s="14">
        <f t="shared" si="1"/>
        <v>3.3</v>
      </c>
      <c r="AD8" s="14">
        <f t="shared" si="1"/>
        <v>3.3</v>
      </c>
      <c r="AE8" s="14">
        <f t="shared" si="1"/>
        <v>3.3</v>
      </c>
      <c r="AF8" s="14">
        <f t="shared" si="1"/>
        <v>3.3</v>
      </c>
      <c r="AG8" s="64">
        <f t="shared" si="1"/>
        <v>3.3</v>
      </c>
      <c r="AH8" s="45">
        <f t="shared" si="1"/>
        <v>2.5999999999999996</v>
      </c>
      <c r="AI8" s="14">
        <f t="shared" si="1"/>
        <v>2.5999999999999996</v>
      </c>
      <c r="AJ8" s="14">
        <f t="shared" si="1"/>
        <v>2.5999999999999996</v>
      </c>
      <c r="AK8" s="14">
        <f t="shared" si="1"/>
        <v>2.5999999999999996</v>
      </c>
      <c r="AL8" s="14">
        <f t="shared" si="1"/>
        <v>2.5999999999999996</v>
      </c>
      <c r="AM8" s="14">
        <f t="shared" si="1"/>
        <v>2.5999999999999996</v>
      </c>
      <c r="AN8" s="14">
        <f t="shared" si="1"/>
        <v>2.5999999999999996</v>
      </c>
      <c r="AO8" s="46">
        <f t="shared" si="1"/>
        <v>2.5999999999999996</v>
      </c>
      <c r="AP8" s="45">
        <f t="shared" si="1"/>
        <v>3.05</v>
      </c>
      <c r="AQ8" s="14">
        <f t="shared" si="1"/>
        <v>3.05</v>
      </c>
      <c r="AR8" s="14">
        <f t="shared" si="1"/>
        <v>3.05</v>
      </c>
      <c r="AS8" s="14">
        <f t="shared" si="1"/>
        <v>3.05</v>
      </c>
      <c r="AT8" s="14">
        <f t="shared" si="1"/>
        <v>3.05</v>
      </c>
      <c r="AU8" s="14">
        <f t="shared" si="1"/>
        <v>3.05</v>
      </c>
      <c r="AV8" s="14">
        <f t="shared" si="1"/>
        <v>3.05</v>
      </c>
      <c r="AW8" s="46">
        <f t="shared" si="1"/>
        <v>3.05</v>
      </c>
      <c r="AX8" s="45" t="s">
        <v>518</v>
      </c>
      <c r="AY8" s="14">
        <f t="shared" si="1"/>
        <v>3.1266666666666665</v>
      </c>
      <c r="AZ8" s="14" t="s">
        <v>519</v>
      </c>
      <c r="BA8" s="14" t="s">
        <v>519</v>
      </c>
      <c r="BB8" s="14" t="s">
        <v>519</v>
      </c>
      <c r="BC8" s="14" t="s">
        <v>519</v>
      </c>
      <c r="BD8" s="14" t="s">
        <v>519</v>
      </c>
      <c r="BE8" s="46" t="s">
        <v>519</v>
      </c>
      <c r="BF8" s="45" t="s">
        <v>520</v>
      </c>
      <c r="BG8" s="14">
        <v>3.23</v>
      </c>
      <c r="BH8" s="14" t="s">
        <v>520</v>
      </c>
      <c r="BI8" s="14" t="s">
        <v>520</v>
      </c>
      <c r="BJ8" s="14" t="s">
        <v>520</v>
      </c>
      <c r="BK8" s="14" t="s">
        <v>520</v>
      </c>
      <c r="BL8" s="14" t="s">
        <v>520</v>
      </c>
      <c r="BM8" s="46" t="s">
        <v>520</v>
      </c>
      <c r="BN8" s="45">
        <f t="shared" si="1"/>
        <v>2.0499999999999998</v>
      </c>
      <c r="BO8" s="14">
        <f t="shared" si="1"/>
        <v>2.0499999999999998</v>
      </c>
      <c r="BP8" s="14">
        <f t="shared" si="1"/>
        <v>2.0499999999999998</v>
      </c>
      <c r="BQ8" s="14">
        <f t="shared" si="1"/>
        <v>2.0499999999999998</v>
      </c>
      <c r="BR8" s="14">
        <f t="shared" si="1"/>
        <v>2.0499999999999998</v>
      </c>
      <c r="BS8" s="14">
        <f t="shared" si="1"/>
        <v>2.0499999999999998</v>
      </c>
      <c r="BT8" s="14">
        <f t="shared" si="1"/>
        <v>2.0499999999999998</v>
      </c>
      <c r="BU8" s="46">
        <f t="shared" si="1"/>
        <v>2.0499999999999998</v>
      </c>
      <c r="BV8" s="45">
        <f t="shared" ref="BV8:EG8" si="2">(BV9*40%+BV13*30%+BV17*30%)</f>
        <v>2.68</v>
      </c>
      <c r="BW8" s="14">
        <f t="shared" si="2"/>
        <v>2.5600000000000005</v>
      </c>
      <c r="BX8" s="14">
        <f t="shared" si="2"/>
        <v>2.5600000000000005</v>
      </c>
      <c r="BY8" s="14">
        <f t="shared" si="2"/>
        <v>2.5600000000000005</v>
      </c>
      <c r="BZ8" s="14">
        <f t="shared" si="2"/>
        <v>2.5600000000000005</v>
      </c>
      <c r="CA8" s="14">
        <f t="shared" si="2"/>
        <v>2.5600000000000005</v>
      </c>
      <c r="CB8" s="14">
        <f t="shared" si="2"/>
        <v>2.5600000000000005</v>
      </c>
      <c r="CC8" s="46">
        <f t="shared" si="2"/>
        <v>2.5600000000000005</v>
      </c>
      <c r="CD8" s="45">
        <f t="shared" si="2"/>
        <v>1.61</v>
      </c>
      <c r="CE8" s="14">
        <f t="shared" si="2"/>
        <v>1.4500000000000002</v>
      </c>
      <c r="CF8" s="14">
        <f t="shared" si="2"/>
        <v>1.4500000000000002</v>
      </c>
      <c r="CG8" s="14">
        <f t="shared" si="2"/>
        <v>1.4500000000000002</v>
      </c>
      <c r="CH8" s="14">
        <f t="shared" si="2"/>
        <v>1.4500000000000002</v>
      </c>
      <c r="CI8" s="14">
        <f t="shared" si="2"/>
        <v>1.4500000000000002</v>
      </c>
      <c r="CJ8" s="14">
        <f t="shared" si="2"/>
        <v>1.4500000000000002</v>
      </c>
      <c r="CK8" s="46">
        <f t="shared" si="2"/>
        <v>1.4500000000000002</v>
      </c>
      <c r="CL8" s="45">
        <f t="shared" si="2"/>
        <v>2.76</v>
      </c>
      <c r="CM8" s="14">
        <f t="shared" si="2"/>
        <v>2.48</v>
      </c>
      <c r="CN8" s="14">
        <f t="shared" si="2"/>
        <v>2.48</v>
      </c>
      <c r="CO8" s="14">
        <f t="shared" si="2"/>
        <v>2.48</v>
      </c>
      <c r="CP8" s="14">
        <f t="shared" si="2"/>
        <v>2.48</v>
      </c>
      <c r="CQ8" s="14">
        <f t="shared" si="2"/>
        <v>2.48</v>
      </c>
      <c r="CR8" s="14">
        <f t="shared" si="2"/>
        <v>2.48</v>
      </c>
      <c r="CS8" s="64">
        <f t="shared" si="2"/>
        <v>2.48</v>
      </c>
      <c r="CT8" s="45">
        <f t="shared" si="2"/>
        <v>3.05</v>
      </c>
      <c r="CU8" s="14">
        <f t="shared" si="2"/>
        <v>3.21</v>
      </c>
      <c r="CV8" s="14">
        <f t="shared" si="2"/>
        <v>3.21</v>
      </c>
      <c r="CW8" s="14">
        <f t="shared" si="2"/>
        <v>3.21</v>
      </c>
      <c r="CX8" s="14">
        <f t="shared" si="2"/>
        <v>3.21</v>
      </c>
      <c r="CY8" s="14">
        <f t="shared" si="2"/>
        <v>3.21</v>
      </c>
      <c r="CZ8" s="14">
        <f t="shared" si="2"/>
        <v>3.21</v>
      </c>
      <c r="DA8" s="64">
        <f t="shared" si="2"/>
        <v>3.21</v>
      </c>
      <c r="DB8" s="45">
        <f t="shared" si="2"/>
        <v>2.54</v>
      </c>
      <c r="DC8" s="14">
        <f t="shared" si="2"/>
        <v>2.46</v>
      </c>
      <c r="DD8" s="14">
        <f t="shared" si="2"/>
        <v>2.42</v>
      </c>
      <c r="DE8" s="14">
        <f t="shared" si="2"/>
        <v>2.42</v>
      </c>
      <c r="DF8" s="14">
        <f t="shared" si="2"/>
        <v>2.42</v>
      </c>
      <c r="DG8" s="14">
        <f t="shared" si="2"/>
        <v>2.54</v>
      </c>
      <c r="DH8" s="14">
        <f t="shared" si="2"/>
        <v>2.42</v>
      </c>
      <c r="DI8" s="46">
        <f t="shared" si="2"/>
        <v>2.54</v>
      </c>
      <c r="DJ8" s="31">
        <f t="shared" si="2"/>
        <v>2.6</v>
      </c>
      <c r="DK8" s="14">
        <f t="shared" si="2"/>
        <v>2.6</v>
      </c>
      <c r="DL8" s="14">
        <f t="shared" si="2"/>
        <v>2.6</v>
      </c>
      <c r="DM8" s="14">
        <f t="shared" si="2"/>
        <v>2.6</v>
      </c>
      <c r="DN8" s="14">
        <f t="shared" si="2"/>
        <v>2.6</v>
      </c>
      <c r="DO8" s="14">
        <f t="shared" si="2"/>
        <v>2.6</v>
      </c>
      <c r="DP8" s="14">
        <f t="shared" si="2"/>
        <v>2.6</v>
      </c>
      <c r="DQ8" s="64">
        <f t="shared" si="2"/>
        <v>2.6</v>
      </c>
      <c r="DR8" s="45">
        <f t="shared" si="2"/>
        <v>2.2400000000000002</v>
      </c>
      <c r="DS8" s="14">
        <f t="shared" si="2"/>
        <v>2.2400000000000002</v>
      </c>
      <c r="DT8" s="14">
        <f t="shared" si="2"/>
        <v>2.2400000000000002</v>
      </c>
      <c r="DU8" s="14">
        <f t="shared" si="2"/>
        <v>2.2400000000000002</v>
      </c>
      <c r="DV8" s="14">
        <f t="shared" si="2"/>
        <v>2.2400000000000002</v>
      </c>
      <c r="DW8" s="14">
        <f t="shared" si="2"/>
        <v>2.2400000000000002</v>
      </c>
      <c r="DX8" s="14">
        <f t="shared" si="2"/>
        <v>2.2400000000000002</v>
      </c>
      <c r="DY8" s="64">
        <f t="shared" si="2"/>
        <v>2.2400000000000002</v>
      </c>
      <c r="DZ8" s="45">
        <f t="shared" si="2"/>
        <v>2.15</v>
      </c>
      <c r="EA8" s="14">
        <f t="shared" si="2"/>
        <v>2.15</v>
      </c>
      <c r="EB8" s="14">
        <f t="shared" si="2"/>
        <v>2.15</v>
      </c>
      <c r="EC8" s="14">
        <f t="shared" si="2"/>
        <v>2.15</v>
      </c>
      <c r="ED8" s="14">
        <f t="shared" si="2"/>
        <v>2.15</v>
      </c>
      <c r="EE8" s="14">
        <f t="shared" si="2"/>
        <v>2.15</v>
      </c>
      <c r="EF8" s="14">
        <f t="shared" si="2"/>
        <v>2.15</v>
      </c>
      <c r="EG8" s="64">
        <f t="shared" si="2"/>
        <v>2.15</v>
      </c>
      <c r="EH8" s="45">
        <f t="shared" ref="EH8:GS8" si="3">(EH9*40%+EH13*30%+EH17*30%)</f>
        <v>2.54</v>
      </c>
      <c r="EI8" s="14">
        <f t="shared" si="3"/>
        <v>2.54</v>
      </c>
      <c r="EJ8" s="14">
        <f t="shared" si="3"/>
        <v>2.54</v>
      </c>
      <c r="EK8" s="14">
        <f t="shared" si="3"/>
        <v>2.54</v>
      </c>
      <c r="EL8" s="14">
        <f t="shared" si="3"/>
        <v>2.54</v>
      </c>
      <c r="EM8" s="14">
        <f t="shared" si="3"/>
        <v>2.54</v>
      </c>
      <c r="EN8" s="14">
        <f t="shared" si="3"/>
        <v>2.54</v>
      </c>
      <c r="EO8" s="64">
        <f t="shared" si="3"/>
        <v>2.54</v>
      </c>
      <c r="EP8" s="45">
        <f t="shared" si="3"/>
        <v>2.75</v>
      </c>
      <c r="EQ8" s="14">
        <f t="shared" si="3"/>
        <v>2.71</v>
      </c>
      <c r="ER8" s="14">
        <f t="shared" si="3"/>
        <v>2.79</v>
      </c>
      <c r="ES8" s="14">
        <f t="shared" si="3"/>
        <v>2.63</v>
      </c>
      <c r="ET8" s="14">
        <f t="shared" si="3"/>
        <v>2.79</v>
      </c>
      <c r="EU8" s="14">
        <f t="shared" si="3"/>
        <v>2.63</v>
      </c>
      <c r="EV8" s="14">
        <f t="shared" si="3"/>
        <v>2.63</v>
      </c>
      <c r="EW8" s="64">
        <f t="shared" si="3"/>
        <v>2.79</v>
      </c>
      <c r="EX8" s="45">
        <f t="shared" si="3"/>
        <v>2.84</v>
      </c>
      <c r="EY8" s="14">
        <f t="shared" si="3"/>
        <v>2.84</v>
      </c>
      <c r="EZ8" s="14">
        <f t="shared" si="3"/>
        <v>2.84</v>
      </c>
      <c r="FA8" s="14">
        <f t="shared" si="3"/>
        <v>2.84</v>
      </c>
      <c r="FB8" s="14">
        <f t="shared" si="3"/>
        <v>2.84</v>
      </c>
      <c r="FC8" s="14">
        <f t="shared" si="3"/>
        <v>2.84</v>
      </c>
      <c r="FD8" s="14">
        <f t="shared" si="3"/>
        <v>2.84</v>
      </c>
      <c r="FE8" s="64">
        <f t="shared" si="3"/>
        <v>2.84</v>
      </c>
      <c r="FF8" s="45">
        <f t="shared" si="3"/>
        <v>2.7199999999999998</v>
      </c>
      <c r="FG8" s="14">
        <f t="shared" si="3"/>
        <v>2.6799999999999997</v>
      </c>
      <c r="FH8" s="14">
        <f t="shared" si="3"/>
        <v>2.76</v>
      </c>
      <c r="FI8" s="14">
        <f t="shared" si="3"/>
        <v>2.5999999999999996</v>
      </c>
      <c r="FJ8" s="14">
        <f t="shared" si="3"/>
        <v>2.76</v>
      </c>
      <c r="FK8" s="14">
        <f t="shared" si="3"/>
        <v>2.5999999999999996</v>
      </c>
      <c r="FL8" s="14">
        <f t="shared" si="3"/>
        <v>2.5999999999999996</v>
      </c>
      <c r="FM8" s="64">
        <f t="shared" si="3"/>
        <v>2.76</v>
      </c>
      <c r="FN8" s="45">
        <f t="shared" si="3"/>
        <v>2.09</v>
      </c>
      <c r="FO8" s="14">
        <f t="shared" si="3"/>
        <v>2.09</v>
      </c>
      <c r="FP8" s="14">
        <f t="shared" si="3"/>
        <v>2.09</v>
      </c>
      <c r="FQ8" s="14">
        <f t="shared" si="3"/>
        <v>2.09</v>
      </c>
      <c r="FR8" s="14">
        <f t="shared" si="3"/>
        <v>2.09</v>
      </c>
      <c r="FS8" s="14">
        <f t="shared" si="3"/>
        <v>2.09</v>
      </c>
      <c r="FT8" s="14">
        <f t="shared" si="3"/>
        <v>2.09</v>
      </c>
      <c r="FU8" s="46">
        <f t="shared" si="3"/>
        <v>2.09</v>
      </c>
      <c r="FV8" s="31" t="s">
        <v>521</v>
      </c>
      <c r="FW8" s="14">
        <f t="shared" si="3"/>
        <v>3.5200000000000005</v>
      </c>
      <c r="FX8" s="14">
        <f t="shared" si="3"/>
        <v>3.5200000000000005</v>
      </c>
      <c r="FY8" s="14">
        <f t="shared" si="3"/>
        <v>3.5200000000000005</v>
      </c>
      <c r="FZ8" s="14">
        <f t="shared" si="3"/>
        <v>3.5200000000000005</v>
      </c>
      <c r="GA8" s="14">
        <f t="shared" si="3"/>
        <v>3.5200000000000005</v>
      </c>
      <c r="GB8" s="14">
        <f t="shared" si="3"/>
        <v>3.5200000000000005</v>
      </c>
      <c r="GC8" s="64">
        <f t="shared" si="3"/>
        <v>3.5200000000000005</v>
      </c>
      <c r="GD8" s="45">
        <f t="shared" si="3"/>
        <v>2.42</v>
      </c>
      <c r="GE8" s="14">
        <f t="shared" si="3"/>
        <v>2.2200000000000002</v>
      </c>
      <c r="GF8" s="14">
        <f t="shared" si="3"/>
        <v>2.1800000000000002</v>
      </c>
      <c r="GG8" s="14">
        <f t="shared" si="3"/>
        <v>2.2999999999999998</v>
      </c>
      <c r="GH8" s="14">
        <f t="shared" si="3"/>
        <v>2.1800000000000002</v>
      </c>
      <c r="GI8" s="14">
        <f t="shared" si="3"/>
        <v>2.2999999999999998</v>
      </c>
      <c r="GJ8" s="14">
        <f t="shared" si="3"/>
        <v>2.1800000000000002</v>
      </c>
      <c r="GK8" s="64">
        <f t="shared" si="3"/>
        <v>2.1800000000000002</v>
      </c>
      <c r="GL8" s="45">
        <f t="shared" si="3"/>
        <v>3.7</v>
      </c>
      <c r="GM8" s="14">
        <f t="shared" si="3"/>
        <v>3.7</v>
      </c>
      <c r="GN8" s="14">
        <f t="shared" si="3"/>
        <v>3.7</v>
      </c>
      <c r="GO8" s="14">
        <f t="shared" si="3"/>
        <v>3.7</v>
      </c>
      <c r="GP8" s="14">
        <f t="shared" si="3"/>
        <v>3.7</v>
      </c>
      <c r="GQ8" s="14">
        <f t="shared" si="3"/>
        <v>3.7</v>
      </c>
      <c r="GR8" s="14">
        <f t="shared" si="3"/>
        <v>3.7</v>
      </c>
      <c r="GS8" s="64">
        <f t="shared" si="3"/>
        <v>3.7</v>
      </c>
      <c r="GT8" s="45">
        <f t="shared" ref="GT8:IG8" si="4">(GT9*40%+GT13*30%+GT17*30%)</f>
        <v>3.66</v>
      </c>
      <c r="GU8" s="14">
        <f t="shared" si="4"/>
        <v>3.66</v>
      </c>
      <c r="GV8" s="14">
        <f t="shared" si="4"/>
        <v>3.66</v>
      </c>
      <c r="GW8" s="14">
        <f t="shared" si="4"/>
        <v>3.66</v>
      </c>
      <c r="GX8" s="14">
        <f t="shared" si="4"/>
        <v>3.66</v>
      </c>
      <c r="GY8" s="14">
        <f t="shared" si="4"/>
        <v>3.66</v>
      </c>
      <c r="GZ8" s="14">
        <f t="shared" si="4"/>
        <v>3.66</v>
      </c>
      <c r="HA8" s="46">
        <f t="shared" si="4"/>
        <v>3.66</v>
      </c>
      <c r="HB8" s="45">
        <f t="shared" si="4"/>
        <v>2.12</v>
      </c>
      <c r="HC8" s="14">
        <f t="shared" si="4"/>
        <v>2</v>
      </c>
      <c r="HD8" s="14">
        <f t="shared" si="4"/>
        <v>2</v>
      </c>
      <c r="HE8" s="14">
        <f t="shared" si="4"/>
        <v>2</v>
      </c>
      <c r="HF8" s="14">
        <f t="shared" si="4"/>
        <v>2</v>
      </c>
      <c r="HG8" s="14">
        <f t="shared" si="4"/>
        <v>2</v>
      </c>
      <c r="HH8" s="14">
        <f t="shared" si="4"/>
        <v>2</v>
      </c>
      <c r="HI8" s="64">
        <f t="shared" si="4"/>
        <v>2</v>
      </c>
      <c r="HJ8" s="45">
        <f t="shared" si="4"/>
        <v>2.3000000000000003</v>
      </c>
      <c r="HK8" s="14">
        <f t="shared" si="4"/>
        <v>1.9000000000000004</v>
      </c>
      <c r="HL8" s="14">
        <f t="shared" si="4"/>
        <v>1.9000000000000004</v>
      </c>
      <c r="HM8" s="14">
        <f t="shared" si="4"/>
        <v>1.9000000000000004</v>
      </c>
      <c r="HN8" s="14">
        <f t="shared" si="4"/>
        <v>1.9000000000000004</v>
      </c>
      <c r="HO8" s="14">
        <f t="shared" si="4"/>
        <v>1.9000000000000004</v>
      </c>
      <c r="HP8" s="14">
        <f t="shared" si="4"/>
        <v>1.9000000000000004</v>
      </c>
      <c r="HQ8" s="46">
        <f t="shared" si="4"/>
        <v>1.9000000000000004</v>
      </c>
      <c r="HR8" s="31">
        <f t="shared" si="4"/>
        <v>2.33</v>
      </c>
      <c r="HS8" s="14">
        <f t="shared" si="4"/>
        <v>2.2400000000000002</v>
      </c>
      <c r="HT8" s="14">
        <f t="shared" si="4"/>
        <v>2.2400000000000002</v>
      </c>
      <c r="HU8" s="14">
        <f t="shared" si="4"/>
        <v>2.2400000000000002</v>
      </c>
      <c r="HV8" s="14">
        <f t="shared" si="4"/>
        <v>2.2400000000000002</v>
      </c>
      <c r="HW8" s="14">
        <f t="shared" si="4"/>
        <v>2.2400000000000002</v>
      </c>
      <c r="HX8" s="14">
        <f t="shared" si="4"/>
        <v>2.2400000000000002</v>
      </c>
      <c r="HY8" s="46">
        <f t="shared" si="4"/>
        <v>2.2400000000000002</v>
      </c>
      <c r="HZ8" s="45">
        <f t="shared" si="4"/>
        <v>2.58</v>
      </c>
      <c r="IA8" s="14">
        <f t="shared" si="4"/>
        <v>2.58</v>
      </c>
      <c r="IB8" s="14">
        <f t="shared" si="4"/>
        <v>2.58</v>
      </c>
      <c r="IC8" s="14">
        <f t="shared" si="4"/>
        <v>2.58</v>
      </c>
      <c r="ID8" s="14">
        <f t="shared" si="4"/>
        <v>2.58</v>
      </c>
      <c r="IE8" s="14">
        <f t="shared" si="4"/>
        <v>2.58</v>
      </c>
      <c r="IF8" s="14">
        <f t="shared" si="4"/>
        <v>2.58</v>
      </c>
      <c r="IG8" s="46">
        <f t="shared" si="4"/>
        <v>2.58</v>
      </c>
    </row>
    <row r="9" spans="1:241" s="6" customFormat="1" ht="24.75" customHeight="1" x14ac:dyDescent="0.2">
      <c r="A9" s="85" t="s">
        <v>522</v>
      </c>
      <c r="B9" s="32">
        <f>(B10*40%+B11*30%+B12*30%)</f>
        <v>2.7</v>
      </c>
      <c r="C9" s="14">
        <f>(C10*40%+C11*30%+C12*30%)</f>
        <v>2.7</v>
      </c>
      <c r="D9" s="12">
        <f t="shared" ref="D9:I9" si="5">(D10*40%+D11*30%+D12*30%)</f>
        <v>2.7</v>
      </c>
      <c r="E9" s="12">
        <f t="shared" si="5"/>
        <v>2.7</v>
      </c>
      <c r="F9" s="12">
        <f t="shared" si="5"/>
        <v>2.7</v>
      </c>
      <c r="G9" s="12">
        <f t="shared" si="5"/>
        <v>2.7</v>
      </c>
      <c r="H9" s="12">
        <f t="shared" si="5"/>
        <v>2.7</v>
      </c>
      <c r="I9" s="48">
        <f t="shared" si="5"/>
        <v>2.7</v>
      </c>
      <c r="J9" s="47">
        <f t="shared" ref="J9:BU9" si="6">(J10*40%+J11*30%+J12*30%)</f>
        <v>2</v>
      </c>
      <c r="K9" s="14">
        <f t="shared" si="6"/>
        <v>2</v>
      </c>
      <c r="L9" s="12">
        <f t="shared" si="6"/>
        <v>2</v>
      </c>
      <c r="M9" s="12">
        <f t="shared" si="6"/>
        <v>2</v>
      </c>
      <c r="N9" s="12">
        <f t="shared" si="6"/>
        <v>2</v>
      </c>
      <c r="O9" s="12">
        <f t="shared" si="6"/>
        <v>2</v>
      </c>
      <c r="P9" s="12">
        <f t="shared" si="6"/>
        <v>2</v>
      </c>
      <c r="Q9" s="58">
        <f t="shared" si="6"/>
        <v>2</v>
      </c>
      <c r="R9" s="47">
        <f t="shared" si="6"/>
        <v>3.3000000000000003</v>
      </c>
      <c r="S9" s="14">
        <f t="shared" si="6"/>
        <v>3.3000000000000003</v>
      </c>
      <c r="T9" s="12">
        <f t="shared" si="6"/>
        <v>3.3000000000000003</v>
      </c>
      <c r="U9" s="12">
        <f t="shared" si="6"/>
        <v>3.3000000000000003</v>
      </c>
      <c r="V9" s="12">
        <f t="shared" si="6"/>
        <v>0</v>
      </c>
      <c r="W9" s="12">
        <f t="shared" si="6"/>
        <v>3.3000000000000003</v>
      </c>
      <c r="X9" s="12">
        <f t="shared" si="6"/>
        <v>3.3000000000000003</v>
      </c>
      <c r="Y9" s="48">
        <f t="shared" si="6"/>
        <v>3.3000000000000003</v>
      </c>
      <c r="Z9" s="47">
        <f t="shared" si="6"/>
        <v>3</v>
      </c>
      <c r="AA9" s="14">
        <f t="shared" si="6"/>
        <v>3</v>
      </c>
      <c r="AB9" s="12">
        <f t="shared" si="6"/>
        <v>3</v>
      </c>
      <c r="AC9" s="12">
        <f t="shared" si="6"/>
        <v>3</v>
      </c>
      <c r="AD9" s="12">
        <f t="shared" si="6"/>
        <v>3</v>
      </c>
      <c r="AE9" s="12">
        <f t="shared" si="6"/>
        <v>3</v>
      </c>
      <c r="AF9" s="12">
        <f t="shared" si="6"/>
        <v>3</v>
      </c>
      <c r="AG9" s="58">
        <f t="shared" si="6"/>
        <v>3</v>
      </c>
      <c r="AH9" s="47">
        <f t="shared" si="6"/>
        <v>2</v>
      </c>
      <c r="AI9" s="14">
        <f t="shared" si="6"/>
        <v>2</v>
      </c>
      <c r="AJ9" s="12">
        <f t="shared" si="6"/>
        <v>2</v>
      </c>
      <c r="AK9" s="12">
        <f t="shared" si="6"/>
        <v>2</v>
      </c>
      <c r="AL9" s="12">
        <f t="shared" si="6"/>
        <v>2</v>
      </c>
      <c r="AM9" s="12">
        <f t="shared" si="6"/>
        <v>2</v>
      </c>
      <c r="AN9" s="12">
        <f t="shared" si="6"/>
        <v>2</v>
      </c>
      <c r="AO9" s="48">
        <f t="shared" si="6"/>
        <v>2</v>
      </c>
      <c r="AP9" s="47">
        <f t="shared" si="6"/>
        <v>2.5999999999999996</v>
      </c>
      <c r="AQ9" s="14">
        <f t="shared" si="6"/>
        <v>2.5999999999999996</v>
      </c>
      <c r="AR9" s="12">
        <f t="shared" si="6"/>
        <v>2.5999999999999996</v>
      </c>
      <c r="AS9" s="12">
        <f t="shared" si="6"/>
        <v>2.5999999999999996</v>
      </c>
      <c r="AT9" s="12">
        <f t="shared" si="6"/>
        <v>2.5999999999999996</v>
      </c>
      <c r="AU9" s="12">
        <f t="shared" si="6"/>
        <v>2.5999999999999996</v>
      </c>
      <c r="AV9" s="12">
        <f t="shared" si="6"/>
        <v>2.5999999999999996</v>
      </c>
      <c r="AW9" s="48">
        <f t="shared" si="6"/>
        <v>2.5999999999999996</v>
      </c>
      <c r="AX9" s="47">
        <v>2</v>
      </c>
      <c r="AY9" s="14">
        <f t="shared" si="6"/>
        <v>2.5666666666666664</v>
      </c>
      <c r="AZ9" s="12">
        <v>2</v>
      </c>
      <c r="BA9" s="12">
        <v>2</v>
      </c>
      <c r="BB9" s="12">
        <v>2</v>
      </c>
      <c r="BC9" s="12">
        <v>2</v>
      </c>
      <c r="BD9" s="12">
        <v>2</v>
      </c>
      <c r="BE9" s="48">
        <v>2</v>
      </c>
      <c r="BF9" s="47" t="s">
        <v>523</v>
      </c>
      <c r="BG9" s="14">
        <f t="shared" si="6"/>
        <v>2.2999999999999998</v>
      </c>
      <c r="BH9" s="12" t="s">
        <v>524</v>
      </c>
      <c r="BI9" s="12" t="s">
        <v>524</v>
      </c>
      <c r="BJ9" s="12" t="s">
        <v>524</v>
      </c>
      <c r="BK9" s="12" t="s">
        <v>524</v>
      </c>
      <c r="BL9" s="12" t="s">
        <v>524</v>
      </c>
      <c r="BM9" s="48" t="s">
        <v>524</v>
      </c>
      <c r="BN9" s="47">
        <f>(BN10*40%+BN11*30%+BN12*30%)</f>
        <v>1.3</v>
      </c>
      <c r="BO9" s="14">
        <f t="shared" si="6"/>
        <v>1.3</v>
      </c>
      <c r="BP9" s="12">
        <f t="shared" si="6"/>
        <v>1.3</v>
      </c>
      <c r="BQ9" s="12">
        <f t="shared" si="6"/>
        <v>1.3</v>
      </c>
      <c r="BR9" s="12">
        <f t="shared" si="6"/>
        <v>1.3</v>
      </c>
      <c r="BS9" s="12">
        <f t="shared" si="6"/>
        <v>1.3</v>
      </c>
      <c r="BT9" s="12">
        <f t="shared" si="6"/>
        <v>1.3</v>
      </c>
      <c r="BU9" s="48">
        <f t="shared" si="6"/>
        <v>1.3</v>
      </c>
      <c r="BV9" s="47">
        <f t="shared" ref="BV9:EG9" si="7">(BV10*40%+BV11*30%+BV12*30%)</f>
        <v>3.4</v>
      </c>
      <c r="BW9" s="14">
        <f t="shared" si="7"/>
        <v>3.1</v>
      </c>
      <c r="BX9" s="12">
        <f t="shared" si="7"/>
        <v>3.1</v>
      </c>
      <c r="BY9" s="12">
        <f t="shared" si="7"/>
        <v>3.1</v>
      </c>
      <c r="BZ9" s="12">
        <f t="shared" si="7"/>
        <v>3.1</v>
      </c>
      <c r="CA9" s="12">
        <f t="shared" si="7"/>
        <v>3.1</v>
      </c>
      <c r="CB9" s="12">
        <f t="shared" si="7"/>
        <v>3.1</v>
      </c>
      <c r="CC9" s="48">
        <f t="shared" si="7"/>
        <v>3.1</v>
      </c>
      <c r="CD9" s="12">
        <f t="shared" si="7"/>
        <v>2</v>
      </c>
      <c r="CE9" s="14">
        <f t="shared" si="7"/>
        <v>1.6</v>
      </c>
      <c r="CF9" s="12">
        <f t="shared" si="7"/>
        <v>1.6</v>
      </c>
      <c r="CG9" s="12">
        <f t="shared" si="7"/>
        <v>1.6</v>
      </c>
      <c r="CH9" s="12">
        <f t="shared" si="7"/>
        <v>1.6</v>
      </c>
      <c r="CI9" s="12">
        <f t="shared" si="7"/>
        <v>1.6</v>
      </c>
      <c r="CJ9" s="12">
        <f t="shared" si="7"/>
        <v>1.6</v>
      </c>
      <c r="CK9" s="12">
        <f t="shared" si="7"/>
        <v>1.6</v>
      </c>
      <c r="CL9" s="47">
        <f t="shared" si="7"/>
        <v>2.7</v>
      </c>
      <c r="CM9" s="14">
        <f t="shared" si="7"/>
        <v>2</v>
      </c>
      <c r="CN9" s="12">
        <f t="shared" si="7"/>
        <v>2</v>
      </c>
      <c r="CO9" s="12">
        <f t="shared" si="7"/>
        <v>2</v>
      </c>
      <c r="CP9" s="12">
        <f t="shared" si="7"/>
        <v>2</v>
      </c>
      <c r="CQ9" s="12">
        <f t="shared" si="7"/>
        <v>2</v>
      </c>
      <c r="CR9" s="12">
        <f t="shared" si="7"/>
        <v>2</v>
      </c>
      <c r="CS9" s="58">
        <f t="shared" si="7"/>
        <v>2</v>
      </c>
      <c r="CT9" s="47">
        <f t="shared" si="7"/>
        <v>2.6</v>
      </c>
      <c r="CU9" s="14">
        <f t="shared" si="7"/>
        <v>3.0000000000000004</v>
      </c>
      <c r="CV9" s="12">
        <f t="shared" si="7"/>
        <v>3.0000000000000004</v>
      </c>
      <c r="CW9" s="12">
        <f t="shared" si="7"/>
        <v>3.0000000000000004</v>
      </c>
      <c r="CX9" s="12">
        <f t="shared" si="7"/>
        <v>3.0000000000000004</v>
      </c>
      <c r="CY9" s="12">
        <f t="shared" si="7"/>
        <v>3.0000000000000004</v>
      </c>
      <c r="CZ9" s="12">
        <f t="shared" si="7"/>
        <v>3.0000000000000004</v>
      </c>
      <c r="DA9" s="58">
        <f t="shared" si="7"/>
        <v>3.0000000000000004</v>
      </c>
      <c r="DB9" s="47">
        <f t="shared" si="7"/>
        <v>2.2999999999999998</v>
      </c>
      <c r="DC9" s="14">
        <f t="shared" si="7"/>
        <v>2.1</v>
      </c>
      <c r="DD9" s="12">
        <f t="shared" si="7"/>
        <v>2</v>
      </c>
      <c r="DE9" s="12">
        <f t="shared" si="7"/>
        <v>2</v>
      </c>
      <c r="DF9" s="12">
        <f t="shared" si="7"/>
        <v>2</v>
      </c>
      <c r="DG9" s="12">
        <f t="shared" si="7"/>
        <v>2.2999999999999998</v>
      </c>
      <c r="DH9" s="12">
        <f t="shared" si="7"/>
        <v>2</v>
      </c>
      <c r="DI9" s="48">
        <f t="shared" si="7"/>
        <v>2.2999999999999998</v>
      </c>
      <c r="DJ9" s="32">
        <f t="shared" si="7"/>
        <v>2</v>
      </c>
      <c r="DK9" s="14">
        <f t="shared" si="7"/>
        <v>2</v>
      </c>
      <c r="DL9" s="12">
        <f t="shared" si="7"/>
        <v>2</v>
      </c>
      <c r="DM9" s="12">
        <f t="shared" si="7"/>
        <v>2</v>
      </c>
      <c r="DN9" s="12">
        <f t="shared" si="7"/>
        <v>2</v>
      </c>
      <c r="DO9" s="12">
        <f t="shared" si="7"/>
        <v>2</v>
      </c>
      <c r="DP9" s="12">
        <f t="shared" si="7"/>
        <v>2</v>
      </c>
      <c r="DQ9" s="58">
        <f t="shared" si="7"/>
        <v>2</v>
      </c>
      <c r="DR9" s="47">
        <f t="shared" si="7"/>
        <v>2.2999999999999998</v>
      </c>
      <c r="DS9" s="14">
        <f t="shared" si="7"/>
        <v>2.2999999999999998</v>
      </c>
      <c r="DT9" s="12">
        <f t="shared" si="7"/>
        <v>2.2999999999999998</v>
      </c>
      <c r="DU9" s="12">
        <f t="shared" si="7"/>
        <v>2.2999999999999998</v>
      </c>
      <c r="DV9" s="12">
        <f t="shared" si="7"/>
        <v>2.2999999999999998</v>
      </c>
      <c r="DW9" s="12">
        <f t="shared" si="7"/>
        <v>2.2999999999999998</v>
      </c>
      <c r="DX9" s="12">
        <f t="shared" si="7"/>
        <v>2.2999999999999998</v>
      </c>
      <c r="DY9" s="58">
        <f t="shared" si="7"/>
        <v>2.2999999999999998</v>
      </c>
      <c r="DZ9" s="47">
        <f t="shared" si="7"/>
        <v>2.2999999999999998</v>
      </c>
      <c r="EA9" s="14">
        <f t="shared" si="7"/>
        <v>2.2999999999999998</v>
      </c>
      <c r="EB9" s="12">
        <f t="shared" si="7"/>
        <v>2.2999999999999998</v>
      </c>
      <c r="EC9" s="12">
        <f t="shared" si="7"/>
        <v>2.2999999999999998</v>
      </c>
      <c r="ED9" s="12">
        <f t="shared" si="7"/>
        <v>2.2999999999999998</v>
      </c>
      <c r="EE9" s="12">
        <f t="shared" si="7"/>
        <v>2.2999999999999998</v>
      </c>
      <c r="EF9" s="12">
        <f t="shared" si="7"/>
        <v>2.2999999999999998</v>
      </c>
      <c r="EG9" s="58">
        <f t="shared" si="7"/>
        <v>2.2999999999999998</v>
      </c>
      <c r="EH9" s="47">
        <f t="shared" ref="EH9:GS9" si="8">(EH10*40%+EH11*30%+EH12*30%)</f>
        <v>2.2999999999999998</v>
      </c>
      <c r="EI9" s="14">
        <f t="shared" si="8"/>
        <v>2.2999999999999998</v>
      </c>
      <c r="EJ9" s="12">
        <v>2.2999999999999998</v>
      </c>
      <c r="EK9" s="12">
        <v>2.2999999999999998</v>
      </c>
      <c r="EL9" s="12">
        <v>2.2999999999999998</v>
      </c>
      <c r="EM9" s="12">
        <v>2.2999999999999998</v>
      </c>
      <c r="EN9" s="12">
        <v>2.2999999999999998</v>
      </c>
      <c r="EO9" s="58">
        <v>2.2999999999999998</v>
      </c>
      <c r="EP9" s="47">
        <f t="shared" si="8"/>
        <v>2.5999999999999996</v>
      </c>
      <c r="EQ9" s="14">
        <f t="shared" si="8"/>
        <v>2.5</v>
      </c>
      <c r="ER9" s="12">
        <f t="shared" si="8"/>
        <v>2.7</v>
      </c>
      <c r="ES9" s="12">
        <f t="shared" si="8"/>
        <v>2.2999999999999998</v>
      </c>
      <c r="ET9" s="12">
        <f t="shared" si="8"/>
        <v>2.7</v>
      </c>
      <c r="EU9" s="12">
        <f t="shared" si="8"/>
        <v>2.2999999999999998</v>
      </c>
      <c r="EV9" s="12">
        <f t="shared" si="8"/>
        <v>2.2999999999999998</v>
      </c>
      <c r="EW9" s="58">
        <f t="shared" si="8"/>
        <v>2.7</v>
      </c>
      <c r="EX9" s="47">
        <f t="shared" si="8"/>
        <v>2.5999999999999996</v>
      </c>
      <c r="EY9" s="14">
        <f t="shared" si="8"/>
        <v>2.5999999999999996</v>
      </c>
      <c r="EZ9" s="12">
        <f t="shared" si="8"/>
        <v>2.5999999999999996</v>
      </c>
      <c r="FA9" s="12">
        <f t="shared" si="8"/>
        <v>2.5999999999999996</v>
      </c>
      <c r="FB9" s="12">
        <f t="shared" si="8"/>
        <v>2.5999999999999996</v>
      </c>
      <c r="FC9" s="12">
        <f t="shared" si="8"/>
        <v>2.5999999999999996</v>
      </c>
      <c r="FD9" s="12">
        <f t="shared" si="8"/>
        <v>2.5999999999999996</v>
      </c>
      <c r="FE9" s="58">
        <f t="shared" si="8"/>
        <v>2.5999999999999996</v>
      </c>
      <c r="FF9" s="47">
        <f t="shared" si="8"/>
        <v>2.5999999999999996</v>
      </c>
      <c r="FG9" s="14">
        <f t="shared" si="8"/>
        <v>2.5</v>
      </c>
      <c r="FH9" s="12">
        <f t="shared" si="8"/>
        <v>2.7</v>
      </c>
      <c r="FI9" s="12">
        <f t="shared" si="8"/>
        <v>2.2999999999999998</v>
      </c>
      <c r="FJ9" s="12">
        <f t="shared" si="8"/>
        <v>2.7</v>
      </c>
      <c r="FK9" s="12">
        <f t="shared" si="8"/>
        <v>2.2999999999999998</v>
      </c>
      <c r="FL9" s="12">
        <f t="shared" si="8"/>
        <v>2.2999999999999998</v>
      </c>
      <c r="FM9" s="58">
        <f t="shared" si="8"/>
        <v>2.7</v>
      </c>
      <c r="FN9" s="47">
        <f t="shared" si="8"/>
        <v>2</v>
      </c>
      <c r="FO9" s="14">
        <f t="shared" si="8"/>
        <v>2</v>
      </c>
      <c r="FP9" s="12">
        <f t="shared" si="8"/>
        <v>2</v>
      </c>
      <c r="FQ9" s="12">
        <f t="shared" si="8"/>
        <v>2</v>
      </c>
      <c r="FR9" s="12">
        <f t="shared" si="8"/>
        <v>2</v>
      </c>
      <c r="FS9" s="12">
        <f t="shared" si="8"/>
        <v>2</v>
      </c>
      <c r="FT9" s="12">
        <f t="shared" si="8"/>
        <v>2</v>
      </c>
      <c r="FU9" s="48">
        <f t="shared" si="8"/>
        <v>2</v>
      </c>
      <c r="FV9" s="32" t="s">
        <v>525</v>
      </c>
      <c r="FW9" s="14">
        <f t="shared" si="8"/>
        <v>3.7</v>
      </c>
      <c r="FX9" s="12">
        <f t="shared" si="8"/>
        <v>3.7</v>
      </c>
      <c r="FY9" s="12">
        <f t="shared" si="8"/>
        <v>3.7</v>
      </c>
      <c r="FZ9" s="12">
        <f t="shared" si="8"/>
        <v>3.7</v>
      </c>
      <c r="GA9" s="12">
        <f t="shared" si="8"/>
        <v>3.7</v>
      </c>
      <c r="GB9" s="12">
        <f t="shared" si="8"/>
        <v>3.7</v>
      </c>
      <c r="GC9" s="58">
        <f t="shared" si="8"/>
        <v>3.7</v>
      </c>
      <c r="GD9" s="47">
        <f t="shared" si="8"/>
        <v>2.5999999999999996</v>
      </c>
      <c r="GE9" s="14">
        <f t="shared" si="8"/>
        <v>2.1</v>
      </c>
      <c r="GF9" s="12">
        <f t="shared" si="8"/>
        <v>2</v>
      </c>
      <c r="GG9" s="12">
        <f t="shared" si="8"/>
        <v>2.2999999999999998</v>
      </c>
      <c r="GH9" s="12">
        <f t="shared" si="8"/>
        <v>2</v>
      </c>
      <c r="GI9" s="12">
        <f t="shared" si="8"/>
        <v>2.2999999999999998</v>
      </c>
      <c r="GJ9" s="12">
        <f t="shared" si="8"/>
        <v>2</v>
      </c>
      <c r="GK9" s="58">
        <f t="shared" si="8"/>
        <v>2</v>
      </c>
      <c r="GL9" s="47">
        <f t="shared" si="8"/>
        <v>4</v>
      </c>
      <c r="GM9" s="14">
        <f t="shared" si="8"/>
        <v>4</v>
      </c>
      <c r="GN9" s="12">
        <f t="shared" si="8"/>
        <v>4</v>
      </c>
      <c r="GO9" s="12">
        <f t="shared" si="8"/>
        <v>4</v>
      </c>
      <c r="GP9" s="12">
        <f t="shared" si="8"/>
        <v>4</v>
      </c>
      <c r="GQ9" s="12">
        <f t="shared" si="8"/>
        <v>4</v>
      </c>
      <c r="GR9" s="12">
        <f t="shared" si="8"/>
        <v>4</v>
      </c>
      <c r="GS9" s="58">
        <f t="shared" si="8"/>
        <v>4</v>
      </c>
      <c r="GT9" s="47">
        <f t="shared" ref="GT9:IG9" si="9">(GT10*40%+GT11*30%+GT12*30%)</f>
        <v>3.6000000000000005</v>
      </c>
      <c r="GU9" s="14">
        <f t="shared" si="9"/>
        <v>3.6000000000000005</v>
      </c>
      <c r="GV9" s="12">
        <f t="shared" si="9"/>
        <v>3.6000000000000005</v>
      </c>
      <c r="GW9" s="12">
        <f t="shared" si="9"/>
        <v>3.6000000000000005</v>
      </c>
      <c r="GX9" s="12">
        <f t="shared" si="9"/>
        <v>3.6000000000000005</v>
      </c>
      <c r="GY9" s="12">
        <f t="shared" si="9"/>
        <v>3.6000000000000005</v>
      </c>
      <c r="GZ9" s="12">
        <f t="shared" si="9"/>
        <v>3.6000000000000005</v>
      </c>
      <c r="HA9" s="48">
        <f t="shared" si="9"/>
        <v>3.6000000000000005</v>
      </c>
      <c r="HB9" s="47">
        <f t="shared" si="9"/>
        <v>2.2999999999999998</v>
      </c>
      <c r="HC9" s="14">
        <f t="shared" si="9"/>
        <v>2</v>
      </c>
      <c r="HD9" s="12">
        <f t="shared" si="9"/>
        <v>2</v>
      </c>
      <c r="HE9" s="12">
        <f t="shared" si="9"/>
        <v>2</v>
      </c>
      <c r="HF9" s="12">
        <f t="shared" si="9"/>
        <v>2</v>
      </c>
      <c r="HG9" s="12">
        <f t="shared" si="9"/>
        <v>2</v>
      </c>
      <c r="HH9" s="12">
        <f t="shared" si="9"/>
        <v>2</v>
      </c>
      <c r="HI9" s="58">
        <f t="shared" si="9"/>
        <v>2</v>
      </c>
      <c r="HJ9" s="47">
        <f t="shared" si="9"/>
        <v>2</v>
      </c>
      <c r="HK9" s="14">
        <f t="shared" si="9"/>
        <v>1</v>
      </c>
      <c r="HL9" s="12">
        <f t="shared" si="9"/>
        <v>1</v>
      </c>
      <c r="HM9" s="12">
        <f t="shared" si="9"/>
        <v>1</v>
      </c>
      <c r="HN9" s="12">
        <f t="shared" si="9"/>
        <v>1</v>
      </c>
      <c r="HO9" s="12">
        <f t="shared" si="9"/>
        <v>1</v>
      </c>
      <c r="HP9" s="12">
        <f t="shared" si="9"/>
        <v>1</v>
      </c>
      <c r="HQ9" s="48">
        <f t="shared" si="9"/>
        <v>1</v>
      </c>
      <c r="HR9" s="32">
        <f t="shared" si="9"/>
        <v>2.2999999999999998</v>
      </c>
      <c r="HS9" s="14">
        <f t="shared" si="9"/>
        <v>2.2999999999999998</v>
      </c>
      <c r="HT9" s="12">
        <f t="shared" si="9"/>
        <v>2.2999999999999998</v>
      </c>
      <c r="HU9" s="12">
        <f t="shared" si="9"/>
        <v>2.2999999999999998</v>
      </c>
      <c r="HV9" s="12">
        <f t="shared" si="9"/>
        <v>2.2999999999999998</v>
      </c>
      <c r="HW9" s="12">
        <f t="shared" si="9"/>
        <v>2.2999999999999998</v>
      </c>
      <c r="HX9" s="12">
        <f t="shared" si="9"/>
        <v>2.2999999999999998</v>
      </c>
      <c r="HY9" s="48">
        <f t="shared" si="9"/>
        <v>2.2999999999999998</v>
      </c>
      <c r="HZ9" s="47">
        <f t="shared" si="9"/>
        <v>2.7</v>
      </c>
      <c r="IA9" s="14">
        <f t="shared" si="9"/>
        <v>2.7</v>
      </c>
      <c r="IB9" s="12">
        <f t="shared" si="9"/>
        <v>2.7</v>
      </c>
      <c r="IC9" s="12">
        <f t="shared" si="9"/>
        <v>2.7</v>
      </c>
      <c r="ID9" s="12">
        <f t="shared" si="9"/>
        <v>2.7</v>
      </c>
      <c r="IE9" s="12">
        <f t="shared" si="9"/>
        <v>2.7</v>
      </c>
      <c r="IF9" s="12">
        <f t="shared" si="9"/>
        <v>2.7</v>
      </c>
      <c r="IG9" s="48">
        <f t="shared" si="9"/>
        <v>2.7</v>
      </c>
    </row>
    <row r="10" spans="1:241" s="8" customFormat="1" ht="46.5" customHeight="1" x14ac:dyDescent="0.2">
      <c r="A10" s="86" t="s">
        <v>526</v>
      </c>
      <c r="B10" s="33">
        <v>3</v>
      </c>
      <c r="C10" s="14">
        <f>AVERAGE(D10:I10)</f>
        <v>3</v>
      </c>
      <c r="D10" s="7">
        <v>3</v>
      </c>
      <c r="E10" s="7">
        <v>3</v>
      </c>
      <c r="F10" s="7">
        <v>3</v>
      </c>
      <c r="G10" s="7">
        <v>3</v>
      </c>
      <c r="H10" s="7">
        <v>3</v>
      </c>
      <c r="I10" s="50">
        <v>3</v>
      </c>
      <c r="J10" s="49">
        <v>2</v>
      </c>
      <c r="K10" s="64">
        <f>AVERAGE(L10:Q10)</f>
        <v>2</v>
      </c>
      <c r="L10" s="7">
        <v>2</v>
      </c>
      <c r="M10" s="7">
        <v>2</v>
      </c>
      <c r="N10" s="7">
        <v>2</v>
      </c>
      <c r="O10" s="7">
        <v>2</v>
      </c>
      <c r="P10" s="7">
        <v>2</v>
      </c>
      <c r="Q10" s="65">
        <v>2</v>
      </c>
      <c r="R10" s="49">
        <v>3</v>
      </c>
      <c r="S10" s="14">
        <f>AVERAGE(T10:Y10)</f>
        <v>3</v>
      </c>
      <c r="T10" s="7">
        <v>3</v>
      </c>
      <c r="U10" s="7">
        <v>3</v>
      </c>
      <c r="V10" s="7"/>
      <c r="W10" s="7">
        <v>3</v>
      </c>
      <c r="X10" s="7">
        <v>3</v>
      </c>
      <c r="Y10" s="50">
        <v>3</v>
      </c>
      <c r="Z10" s="49">
        <v>3</v>
      </c>
      <c r="AA10" s="14">
        <f>AVERAGE(AB10:AG10)</f>
        <v>3</v>
      </c>
      <c r="AB10" s="7">
        <v>3</v>
      </c>
      <c r="AC10" s="7">
        <v>3</v>
      </c>
      <c r="AD10" s="7">
        <v>3</v>
      </c>
      <c r="AE10" s="7">
        <v>3</v>
      </c>
      <c r="AF10" s="7">
        <v>3</v>
      </c>
      <c r="AG10" s="65">
        <v>3</v>
      </c>
      <c r="AH10" s="49">
        <v>2</v>
      </c>
      <c r="AI10" s="14">
        <f>AVERAGE(AJ10:AO10)</f>
        <v>2</v>
      </c>
      <c r="AJ10" s="7">
        <v>2</v>
      </c>
      <c r="AK10" s="7">
        <v>2</v>
      </c>
      <c r="AL10" s="7">
        <v>2</v>
      </c>
      <c r="AM10" s="7">
        <v>2</v>
      </c>
      <c r="AN10" s="7">
        <v>2</v>
      </c>
      <c r="AO10" s="50">
        <v>2</v>
      </c>
      <c r="AP10" s="49">
        <v>2</v>
      </c>
      <c r="AQ10" s="14">
        <f>AVERAGE(AR10:AW10)</f>
        <v>2</v>
      </c>
      <c r="AR10" s="7">
        <v>2</v>
      </c>
      <c r="AS10" s="7">
        <v>2</v>
      </c>
      <c r="AT10" s="7">
        <v>2</v>
      </c>
      <c r="AU10" s="7">
        <v>2</v>
      </c>
      <c r="AV10" s="7">
        <v>2</v>
      </c>
      <c r="AW10" s="50">
        <v>2</v>
      </c>
      <c r="AX10" s="49">
        <v>2</v>
      </c>
      <c r="AY10" s="14">
        <f>AVERAGE(AZ10:BE10)</f>
        <v>2.1666666666666665</v>
      </c>
      <c r="AZ10" s="7">
        <v>2</v>
      </c>
      <c r="BA10" s="7">
        <v>2</v>
      </c>
      <c r="BB10" s="7">
        <v>3</v>
      </c>
      <c r="BC10" s="7">
        <v>2</v>
      </c>
      <c r="BD10" s="7">
        <v>2</v>
      </c>
      <c r="BE10" s="50">
        <v>2</v>
      </c>
      <c r="BF10" s="49">
        <v>2</v>
      </c>
      <c r="BG10" s="14">
        <f>AVERAGE(BH10:BM10)</f>
        <v>2</v>
      </c>
      <c r="BH10" s="7">
        <v>2</v>
      </c>
      <c r="BI10" s="7">
        <v>2</v>
      </c>
      <c r="BJ10" s="7">
        <v>2</v>
      </c>
      <c r="BK10" s="7">
        <v>2</v>
      </c>
      <c r="BL10" s="7">
        <v>2</v>
      </c>
      <c r="BM10" s="50">
        <v>2</v>
      </c>
      <c r="BN10" s="49">
        <v>1</v>
      </c>
      <c r="BO10" s="14">
        <f>AVERAGE(BP10:BU10)</f>
        <v>1</v>
      </c>
      <c r="BP10" s="7">
        <v>1</v>
      </c>
      <c r="BQ10" s="7">
        <v>1</v>
      </c>
      <c r="BR10" s="7">
        <v>1</v>
      </c>
      <c r="BS10" s="7">
        <v>1</v>
      </c>
      <c r="BT10" s="7">
        <v>1</v>
      </c>
      <c r="BU10" s="50">
        <v>1</v>
      </c>
      <c r="BV10" s="49">
        <v>4</v>
      </c>
      <c r="BW10" s="14">
        <f>AVERAGE(BX10:CC10)</f>
        <v>4</v>
      </c>
      <c r="BX10" s="7">
        <v>4</v>
      </c>
      <c r="BY10" s="7">
        <v>4</v>
      </c>
      <c r="BZ10" s="7">
        <v>4</v>
      </c>
      <c r="CA10" s="7">
        <v>4</v>
      </c>
      <c r="CB10" s="7">
        <v>4</v>
      </c>
      <c r="CC10" s="50">
        <v>4</v>
      </c>
      <c r="CD10" s="49">
        <v>2</v>
      </c>
      <c r="CE10" s="14">
        <f>AVERAGE(CF10:CK10)</f>
        <v>1</v>
      </c>
      <c r="CF10" s="7">
        <v>1</v>
      </c>
      <c r="CG10" s="7">
        <v>1</v>
      </c>
      <c r="CH10" s="7">
        <v>1</v>
      </c>
      <c r="CI10" s="7">
        <v>1</v>
      </c>
      <c r="CJ10" s="7">
        <v>1</v>
      </c>
      <c r="CK10" s="50">
        <v>1</v>
      </c>
      <c r="CL10" s="49">
        <v>3</v>
      </c>
      <c r="CM10" s="14">
        <f>AVERAGE(CN10:CS10)</f>
        <v>2</v>
      </c>
      <c r="CN10" s="7">
        <v>2</v>
      </c>
      <c r="CO10" s="7">
        <v>2</v>
      </c>
      <c r="CP10" s="7">
        <v>2</v>
      </c>
      <c r="CQ10" s="7">
        <v>2</v>
      </c>
      <c r="CR10" s="7">
        <v>2</v>
      </c>
      <c r="CS10" s="65">
        <v>2</v>
      </c>
      <c r="CT10" s="49">
        <v>2</v>
      </c>
      <c r="CU10" s="14">
        <f>AVERAGE(CV10:DA10)</f>
        <v>3</v>
      </c>
      <c r="CV10" s="7">
        <v>3</v>
      </c>
      <c r="CW10" s="7">
        <v>3</v>
      </c>
      <c r="CX10" s="7">
        <v>3</v>
      </c>
      <c r="CY10" s="7">
        <v>3</v>
      </c>
      <c r="CZ10" s="7">
        <v>3</v>
      </c>
      <c r="DA10" s="65">
        <v>3</v>
      </c>
      <c r="DB10" s="49">
        <v>2</v>
      </c>
      <c r="DC10" s="14">
        <f>AVERAGE(DD10:DI10)</f>
        <v>2</v>
      </c>
      <c r="DD10" s="7">
        <v>2</v>
      </c>
      <c r="DE10" s="7">
        <v>2</v>
      </c>
      <c r="DF10" s="7">
        <v>2</v>
      </c>
      <c r="DG10" s="7">
        <v>2</v>
      </c>
      <c r="DH10" s="7">
        <v>2</v>
      </c>
      <c r="DI10" s="50">
        <v>2</v>
      </c>
      <c r="DJ10" s="33">
        <v>2</v>
      </c>
      <c r="DK10" s="14">
        <f>AVERAGE(DL10:DQ10)</f>
        <v>2</v>
      </c>
      <c r="DL10" s="7">
        <v>2</v>
      </c>
      <c r="DM10" s="7">
        <v>2</v>
      </c>
      <c r="DN10" s="7">
        <v>2</v>
      </c>
      <c r="DO10" s="7">
        <v>2</v>
      </c>
      <c r="DP10" s="7">
        <v>2</v>
      </c>
      <c r="DQ10" s="65">
        <v>2</v>
      </c>
      <c r="DR10" s="49">
        <v>2</v>
      </c>
      <c r="DS10" s="14">
        <f>AVERAGE(DT10:DY10)</f>
        <v>2</v>
      </c>
      <c r="DT10" s="7">
        <v>2</v>
      </c>
      <c r="DU10" s="7">
        <v>2</v>
      </c>
      <c r="DV10" s="7">
        <v>2</v>
      </c>
      <c r="DW10" s="7">
        <v>2</v>
      </c>
      <c r="DX10" s="7">
        <v>2</v>
      </c>
      <c r="DY10" s="65">
        <v>2</v>
      </c>
      <c r="DZ10" s="49">
        <v>2</v>
      </c>
      <c r="EA10" s="14">
        <f>AVERAGE(EB10:EG10)</f>
        <v>2</v>
      </c>
      <c r="EB10" s="7">
        <v>2</v>
      </c>
      <c r="EC10" s="7">
        <v>2</v>
      </c>
      <c r="ED10" s="7">
        <v>2</v>
      </c>
      <c r="EE10" s="7">
        <v>2</v>
      </c>
      <c r="EF10" s="7">
        <v>2</v>
      </c>
      <c r="EG10" s="65">
        <v>2</v>
      </c>
      <c r="EH10" s="49">
        <v>2</v>
      </c>
      <c r="EI10" s="14">
        <f>AVERAGE(EJ10:EO10)</f>
        <v>2</v>
      </c>
      <c r="EJ10" s="7">
        <v>2</v>
      </c>
      <c r="EK10" s="7">
        <v>2</v>
      </c>
      <c r="EL10" s="7">
        <v>2</v>
      </c>
      <c r="EM10" s="7">
        <v>2</v>
      </c>
      <c r="EN10" s="7">
        <v>2</v>
      </c>
      <c r="EO10" s="65">
        <v>2</v>
      </c>
      <c r="EP10" s="49">
        <v>2</v>
      </c>
      <c r="EQ10" s="14">
        <f>AVERAGE(ER10:EW10)</f>
        <v>2.5</v>
      </c>
      <c r="ER10" s="7">
        <v>3</v>
      </c>
      <c r="ES10" s="7">
        <v>2</v>
      </c>
      <c r="ET10" s="7">
        <v>3</v>
      </c>
      <c r="EU10" s="7">
        <v>2</v>
      </c>
      <c r="EV10" s="7">
        <v>2</v>
      </c>
      <c r="EW10" s="65">
        <v>3</v>
      </c>
      <c r="EX10" s="49">
        <v>2</v>
      </c>
      <c r="EY10" s="14">
        <f>AVERAGE(EZ10:FE10)</f>
        <v>2</v>
      </c>
      <c r="EZ10" s="7">
        <v>2</v>
      </c>
      <c r="FA10" s="7">
        <v>2</v>
      </c>
      <c r="FB10" s="7">
        <v>2</v>
      </c>
      <c r="FC10" s="7">
        <v>2</v>
      </c>
      <c r="FD10" s="7">
        <v>2</v>
      </c>
      <c r="FE10" s="65">
        <v>2</v>
      </c>
      <c r="FF10" s="49">
        <v>2</v>
      </c>
      <c r="FG10" s="14">
        <f>AVERAGE(FH10:FM10)</f>
        <v>2.5</v>
      </c>
      <c r="FH10" s="7">
        <v>3</v>
      </c>
      <c r="FI10" s="7">
        <v>2</v>
      </c>
      <c r="FJ10" s="7">
        <v>3</v>
      </c>
      <c r="FK10" s="7">
        <v>2</v>
      </c>
      <c r="FL10" s="7">
        <v>2</v>
      </c>
      <c r="FM10" s="65">
        <v>3</v>
      </c>
      <c r="FN10" s="49">
        <v>2</v>
      </c>
      <c r="FO10" s="14">
        <f>AVERAGE(FP10:FU10)</f>
        <v>2</v>
      </c>
      <c r="FP10" s="7">
        <v>2</v>
      </c>
      <c r="FQ10" s="7">
        <v>2</v>
      </c>
      <c r="FR10" s="7">
        <v>2</v>
      </c>
      <c r="FS10" s="7">
        <v>2</v>
      </c>
      <c r="FT10" s="7">
        <v>2</v>
      </c>
      <c r="FU10" s="50">
        <v>2</v>
      </c>
      <c r="FV10" s="33">
        <v>4</v>
      </c>
      <c r="FW10" s="14">
        <f>AVERAGE(FX10:GC10)</f>
        <v>4</v>
      </c>
      <c r="FX10" s="7">
        <v>4</v>
      </c>
      <c r="FY10" s="7">
        <v>4</v>
      </c>
      <c r="FZ10" s="7">
        <v>4</v>
      </c>
      <c r="GA10" s="7">
        <v>4</v>
      </c>
      <c r="GB10" s="7">
        <v>4</v>
      </c>
      <c r="GC10" s="65">
        <v>4</v>
      </c>
      <c r="GD10" s="49">
        <v>2</v>
      </c>
      <c r="GE10" s="14">
        <f>AVERAGE(GF10:GK10)</f>
        <v>2</v>
      </c>
      <c r="GF10" s="7">
        <v>2</v>
      </c>
      <c r="GG10" s="7">
        <v>2</v>
      </c>
      <c r="GH10" s="7">
        <v>2</v>
      </c>
      <c r="GI10" s="7">
        <v>2</v>
      </c>
      <c r="GJ10" s="7">
        <v>2</v>
      </c>
      <c r="GK10" s="65">
        <v>2</v>
      </c>
      <c r="GL10" s="49">
        <v>4</v>
      </c>
      <c r="GM10" s="14">
        <f>AVERAGE(GN10:GS10)</f>
        <v>4</v>
      </c>
      <c r="GN10" s="7">
        <v>4</v>
      </c>
      <c r="GO10" s="7">
        <v>4</v>
      </c>
      <c r="GP10" s="7">
        <v>4</v>
      </c>
      <c r="GQ10" s="7">
        <v>4</v>
      </c>
      <c r="GR10" s="7">
        <v>4</v>
      </c>
      <c r="GS10" s="65">
        <v>4</v>
      </c>
      <c r="GT10" s="49">
        <v>3</v>
      </c>
      <c r="GU10" s="14">
        <f>AVERAGE(GV10:HA10)</f>
        <v>3</v>
      </c>
      <c r="GV10" s="7">
        <v>3</v>
      </c>
      <c r="GW10" s="7">
        <v>3</v>
      </c>
      <c r="GX10" s="7">
        <v>3</v>
      </c>
      <c r="GY10" s="7">
        <v>3</v>
      </c>
      <c r="GZ10" s="7">
        <v>3</v>
      </c>
      <c r="HA10" s="50">
        <v>3</v>
      </c>
      <c r="HB10" s="49">
        <v>2</v>
      </c>
      <c r="HC10" s="14">
        <f>AVERAGE(HD10:HI10)</f>
        <v>2</v>
      </c>
      <c r="HD10" s="7">
        <v>2</v>
      </c>
      <c r="HE10" s="7">
        <v>2</v>
      </c>
      <c r="HF10" s="7">
        <v>2</v>
      </c>
      <c r="HG10" s="7">
        <v>2</v>
      </c>
      <c r="HH10" s="7">
        <v>2</v>
      </c>
      <c r="HI10" s="65">
        <v>2</v>
      </c>
      <c r="HJ10" s="49">
        <v>2</v>
      </c>
      <c r="HK10" s="14">
        <f>AVERAGE(HL10:HQ10)</f>
        <v>1</v>
      </c>
      <c r="HL10" s="7">
        <v>1</v>
      </c>
      <c r="HM10" s="7">
        <v>1</v>
      </c>
      <c r="HN10" s="7">
        <v>1</v>
      </c>
      <c r="HO10" s="7">
        <v>1</v>
      </c>
      <c r="HP10" s="7">
        <v>1</v>
      </c>
      <c r="HQ10" s="7">
        <v>1</v>
      </c>
      <c r="HR10" s="33">
        <v>2</v>
      </c>
      <c r="HS10" s="14">
        <f>AVERAGE(HT10:HY10)</f>
        <v>2</v>
      </c>
      <c r="HT10" s="7">
        <v>2</v>
      </c>
      <c r="HU10" s="7">
        <v>2</v>
      </c>
      <c r="HV10" s="7">
        <v>2</v>
      </c>
      <c r="HW10" s="7">
        <v>2</v>
      </c>
      <c r="HX10" s="7">
        <v>2</v>
      </c>
      <c r="HY10" s="50">
        <v>2</v>
      </c>
      <c r="HZ10" s="49">
        <v>3</v>
      </c>
      <c r="IA10" s="14">
        <f>AVERAGE(IB10:IG10)</f>
        <v>3</v>
      </c>
      <c r="IB10" s="7">
        <v>3</v>
      </c>
      <c r="IC10" s="7">
        <v>3</v>
      </c>
      <c r="ID10" s="7">
        <v>3</v>
      </c>
      <c r="IE10" s="7">
        <v>3</v>
      </c>
      <c r="IF10" s="7">
        <v>3</v>
      </c>
      <c r="IG10" s="50">
        <v>3</v>
      </c>
    </row>
    <row r="11" spans="1:241" s="8" customFormat="1" ht="31.5" x14ac:dyDescent="0.2">
      <c r="A11" s="86" t="s">
        <v>527</v>
      </c>
      <c r="B11" s="33">
        <v>2</v>
      </c>
      <c r="C11" s="14">
        <f>AVERAGE(D11:I11)</f>
        <v>2</v>
      </c>
      <c r="D11" s="7">
        <v>2</v>
      </c>
      <c r="E11" s="7">
        <v>2</v>
      </c>
      <c r="F11" s="7">
        <v>2</v>
      </c>
      <c r="G11" s="7">
        <v>2</v>
      </c>
      <c r="H11" s="7">
        <v>2</v>
      </c>
      <c r="I11" s="50">
        <v>2</v>
      </c>
      <c r="J11" s="49">
        <v>2</v>
      </c>
      <c r="K11" s="64">
        <f>AVERAGE(L11:Q11)</f>
        <v>2</v>
      </c>
      <c r="L11" s="7">
        <v>2</v>
      </c>
      <c r="M11" s="7">
        <v>2</v>
      </c>
      <c r="N11" s="7">
        <v>2</v>
      </c>
      <c r="O11" s="7">
        <v>2</v>
      </c>
      <c r="P11" s="7">
        <v>2</v>
      </c>
      <c r="Q11" s="65">
        <v>2</v>
      </c>
      <c r="R11" s="49">
        <v>4</v>
      </c>
      <c r="S11" s="14">
        <f>AVERAGE(T11:Y11)</f>
        <v>4</v>
      </c>
      <c r="T11" s="7">
        <v>4</v>
      </c>
      <c r="U11" s="7">
        <v>4</v>
      </c>
      <c r="V11" s="7"/>
      <c r="W11" s="7">
        <v>4</v>
      </c>
      <c r="X11" s="7">
        <v>4</v>
      </c>
      <c r="Y11" s="50">
        <v>4</v>
      </c>
      <c r="Z11" s="49">
        <v>3</v>
      </c>
      <c r="AA11" s="14">
        <f>AVERAGE(AB11:AG11)</f>
        <v>3</v>
      </c>
      <c r="AB11" s="7">
        <v>3</v>
      </c>
      <c r="AC11" s="7">
        <v>3</v>
      </c>
      <c r="AD11" s="7">
        <v>3</v>
      </c>
      <c r="AE11" s="7">
        <v>3</v>
      </c>
      <c r="AF11" s="7">
        <v>3</v>
      </c>
      <c r="AG11" s="65">
        <v>3</v>
      </c>
      <c r="AH11" s="49">
        <v>2</v>
      </c>
      <c r="AI11" s="14">
        <f>AVERAGE(AJ11:AO11)</f>
        <v>2</v>
      </c>
      <c r="AJ11" s="7">
        <v>2</v>
      </c>
      <c r="AK11" s="7">
        <v>2</v>
      </c>
      <c r="AL11" s="7">
        <v>2</v>
      </c>
      <c r="AM11" s="7">
        <v>2</v>
      </c>
      <c r="AN11" s="7">
        <v>2</v>
      </c>
      <c r="AO11" s="50">
        <v>2</v>
      </c>
      <c r="AP11" s="49">
        <v>3</v>
      </c>
      <c r="AQ11" s="14">
        <f>AVERAGE(AR11:AW11)</f>
        <v>3</v>
      </c>
      <c r="AR11" s="7">
        <v>3</v>
      </c>
      <c r="AS11" s="7">
        <v>3</v>
      </c>
      <c r="AT11" s="7">
        <v>3</v>
      </c>
      <c r="AU11" s="7">
        <v>3</v>
      </c>
      <c r="AV11" s="7">
        <v>3</v>
      </c>
      <c r="AW11" s="50">
        <v>3</v>
      </c>
      <c r="AX11" s="49">
        <v>2</v>
      </c>
      <c r="AY11" s="14">
        <f>AVERAGE(AZ11:BE11)</f>
        <v>3</v>
      </c>
      <c r="AZ11" s="7">
        <v>3</v>
      </c>
      <c r="BA11" s="7">
        <v>3</v>
      </c>
      <c r="BB11" s="7">
        <v>3</v>
      </c>
      <c r="BC11" s="7">
        <v>3</v>
      </c>
      <c r="BD11" s="7">
        <v>3</v>
      </c>
      <c r="BE11" s="50">
        <v>3</v>
      </c>
      <c r="BF11" s="49">
        <v>3</v>
      </c>
      <c r="BG11" s="14">
        <f>AVERAGE(BH11:BM11)</f>
        <v>3</v>
      </c>
      <c r="BH11" s="7">
        <v>3</v>
      </c>
      <c r="BI11" s="7">
        <v>3</v>
      </c>
      <c r="BJ11" s="7">
        <v>3</v>
      </c>
      <c r="BK11" s="7">
        <v>3</v>
      </c>
      <c r="BL11" s="7">
        <v>3</v>
      </c>
      <c r="BM11" s="50">
        <v>3</v>
      </c>
      <c r="BN11" s="49">
        <v>2</v>
      </c>
      <c r="BO11" s="14">
        <f>AVERAGE(BP11:BU11)</f>
        <v>2</v>
      </c>
      <c r="BP11" s="7">
        <v>2</v>
      </c>
      <c r="BQ11" s="7">
        <v>2</v>
      </c>
      <c r="BR11" s="7">
        <v>2</v>
      </c>
      <c r="BS11" s="7">
        <v>2</v>
      </c>
      <c r="BT11" s="7">
        <v>2</v>
      </c>
      <c r="BU11" s="50">
        <v>2</v>
      </c>
      <c r="BV11" s="49">
        <v>3</v>
      </c>
      <c r="BW11" s="14">
        <f>AVERAGE(BX11:CC11)</f>
        <v>3</v>
      </c>
      <c r="BX11" s="7">
        <v>3</v>
      </c>
      <c r="BY11" s="7">
        <v>3</v>
      </c>
      <c r="BZ11" s="7">
        <v>3</v>
      </c>
      <c r="CA11" s="7">
        <v>3</v>
      </c>
      <c r="CB11" s="7">
        <v>3</v>
      </c>
      <c r="CC11" s="50">
        <v>3</v>
      </c>
      <c r="CD11" s="49">
        <v>2</v>
      </c>
      <c r="CE11" s="14">
        <f>AVERAGE(CF11:CK11)</f>
        <v>2</v>
      </c>
      <c r="CF11" s="7">
        <v>2</v>
      </c>
      <c r="CG11" s="7">
        <v>2</v>
      </c>
      <c r="CH11" s="7">
        <v>2</v>
      </c>
      <c r="CI11" s="7">
        <v>2</v>
      </c>
      <c r="CJ11" s="7">
        <v>2</v>
      </c>
      <c r="CK11" s="50">
        <v>2</v>
      </c>
      <c r="CL11" s="49">
        <v>2</v>
      </c>
      <c r="CM11" s="14">
        <f>AVERAGE(CN11:CS11)</f>
        <v>2</v>
      </c>
      <c r="CN11" s="7">
        <v>2</v>
      </c>
      <c r="CO11" s="7">
        <v>2</v>
      </c>
      <c r="CP11" s="7">
        <v>2</v>
      </c>
      <c r="CQ11" s="7">
        <v>2</v>
      </c>
      <c r="CR11" s="7">
        <v>2</v>
      </c>
      <c r="CS11" s="65">
        <v>2</v>
      </c>
      <c r="CT11" s="49">
        <v>4</v>
      </c>
      <c r="CU11" s="14">
        <f>AVERAGE(CV11:DA11)</f>
        <v>4</v>
      </c>
      <c r="CV11" s="7">
        <v>4</v>
      </c>
      <c r="CW11" s="7">
        <v>4</v>
      </c>
      <c r="CX11" s="7">
        <v>4</v>
      </c>
      <c r="CY11" s="7">
        <v>4</v>
      </c>
      <c r="CZ11" s="7">
        <v>4</v>
      </c>
      <c r="DA11" s="65">
        <v>4</v>
      </c>
      <c r="DB11" s="49">
        <v>2</v>
      </c>
      <c r="DC11" s="14">
        <f>AVERAGE(DD11:DI11)</f>
        <v>2</v>
      </c>
      <c r="DD11" s="7">
        <v>2</v>
      </c>
      <c r="DE11" s="7">
        <v>2</v>
      </c>
      <c r="DF11" s="7">
        <v>2</v>
      </c>
      <c r="DG11" s="7">
        <v>2</v>
      </c>
      <c r="DH11" s="7">
        <v>2</v>
      </c>
      <c r="DI11" s="50">
        <v>2</v>
      </c>
      <c r="DJ11" s="33">
        <v>2</v>
      </c>
      <c r="DK11" s="14">
        <f>AVERAGE(DL11:DQ11)</f>
        <v>2</v>
      </c>
      <c r="DL11" s="7">
        <v>2</v>
      </c>
      <c r="DM11" s="7">
        <v>2</v>
      </c>
      <c r="DN11" s="7">
        <v>2</v>
      </c>
      <c r="DO11" s="7">
        <v>2</v>
      </c>
      <c r="DP11" s="7">
        <v>2</v>
      </c>
      <c r="DQ11" s="65">
        <v>2</v>
      </c>
      <c r="DR11" s="49">
        <v>3</v>
      </c>
      <c r="DS11" s="14">
        <f>AVERAGE(DT11:DY11)</f>
        <v>3</v>
      </c>
      <c r="DT11" s="7">
        <v>3</v>
      </c>
      <c r="DU11" s="7">
        <v>3</v>
      </c>
      <c r="DV11" s="7">
        <v>3</v>
      </c>
      <c r="DW11" s="7">
        <v>3</v>
      </c>
      <c r="DX11" s="7">
        <v>3</v>
      </c>
      <c r="DY11" s="65">
        <v>3</v>
      </c>
      <c r="DZ11" s="49">
        <v>3</v>
      </c>
      <c r="EA11" s="14">
        <f>AVERAGE(EB11:EG11)</f>
        <v>3</v>
      </c>
      <c r="EB11" s="7">
        <v>3</v>
      </c>
      <c r="EC11" s="7">
        <v>3</v>
      </c>
      <c r="ED11" s="7">
        <v>3</v>
      </c>
      <c r="EE11" s="7">
        <v>3</v>
      </c>
      <c r="EF11" s="7">
        <v>3</v>
      </c>
      <c r="EG11" s="65">
        <v>3</v>
      </c>
      <c r="EH11" s="49">
        <v>2</v>
      </c>
      <c r="EI11" s="14">
        <f>AVERAGE(EJ11:EO11)</f>
        <v>2</v>
      </c>
      <c r="EJ11" s="7">
        <v>2</v>
      </c>
      <c r="EK11" s="7">
        <v>2</v>
      </c>
      <c r="EL11" s="7">
        <v>2</v>
      </c>
      <c r="EM11" s="7">
        <v>2</v>
      </c>
      <c r="EN11" s="7">
        <v>2</v>
      </c>
      <c r="EO11" s="65">
        <v>2</v>
      </c>
      <c r="EP11" s="49">
        <v>3</v>
      </c>
      <c r="EQ11" s="14">
        <f>AVERAGE(ER11:EW11)</f>
        <v>2</v>
      </c>
      <c r="ER11" s="7">
        <v>2</v>
      </c>
      <c r="ES11" s="7">
        <v>2</v>
      </c>
      <c r="ET11" s="7">
        <v>2</v>
      </c>
      <c r="EU11" s="7">
        <v>2</v>
      </c>
      <c r="EV11" s="7">
        <v>2</v>
      </c>
      <c r="EW11" s="65">
        <v>2</v>
      </c>
      <c r="EX11" s="49">
        <v>3</v>
      </c>
      <c r="EY11" s="14">
        <f>AVERAGE(EZ11:FE11)</f>
        <v>3</v>
      </c>
      <c r="EZ11" s="7">
        <v>3</v>
      </c>
      <c r="FA11" s="7">
        <v>3</v>
      </c>
      <c r="FB11" s="7">
        <v>3</v>
      </c>
      <c r="FC11" s="7">
        <v>3</v>
      </c>
      <c r="FD11" s="7">
        <v>3</v>
      </c>
      <c r="FE11" s="65">
        <v>3</v>
      </c>
      <c r="FF11" s="49">
        <v>3</v>
      </c>
      <c r="FG11" s="14">
        <f>AVERAGE(FH11:FM11)</f>
        <v>2</v>
      </c>
      <c r="FH11" s="7">
        <v>2</v>
      </c>
      <c r="FI11" s="7">
        <v>2</v>
      </c>
      <c r="FJ11" s="7">
        <v>2</v>
      </c>
      <c r="FK11" s="7">
        <v>2</v>
      </c>
      <c r="FL11" s="7">
        <v>2</v>
      </c>
      <c r="FM11" s="7">
        <v>2</v>
      </c>
      <c r="FN11" s="49">
        <v>2</v>
      </c>
      <c r="FO11" s="14">
        <f>AVERAGE(FP11:FU11)</f>
        <v>2</v>
      </c>
      <c r="FP11" s="7">
        <v>2</v>
      </c>
      <c r="FQ11" s="7">
        <v>2</v>
      </c>
      <c r="FR11" s="7">
        <v>2</v>
      </c>
      <c r="FS11" s="7">
        <v>2</v>
      </c>
      <c r="FT11" s="7">
        <v>2</v>
      </c>
      <c r="FU11" s="50">
        <v>2</v>
      </c>
      <c r="FV11" s="33">
        <v>3</v>
      </c>
      <c r="FW11" s="14">
        <f>AVERAGE(FX11:GC11)</f>
        <v>3</v>
      </c>
      <c r="FX11" s="7">
        <v>3</v>
      </c>
      <c r="FY11" s="7">
        <v>3</v>
      </c>
      <c r="FZ11" s="7">
        <v>3</v>
      </c>
      <c r="GA11" s="7">
        <v>3</v>
      </c>
      <c r="GB11" s="7">
        <v>3</v>
      </c>
      <c r="GC11" s="65">
        <v>3</v>
      </c>
      <c r="GD11" s="49">
        <v>2</v>
      </c>
      <c r="GE11" s="14">
        <f>AVERAGE(GF11:GK11)</f>
        <v>2</v>
      </c>
      <c r="GF11" s="7">
        <v>2</v>
      </c>
      <c r="GG11" s="7">
        <v>2</v>
      </c>
      <c r="GH11" s="7">
        <v>2</v>
      </c>
      <c r="GI11" s="7">
        <v>2</v>
      </c>
      <c r="GJ11" s="7">
        <v>2</v>
      </c>
      <c r="GK11" s="65">
        <v>2</v>
      </c>
      <c r="GL11" s="49">
        <v>4</v>
      </c>
      <c r="GM11" s="14">
        <f>AVERAGE(GN11:GS11)</f>
        <v>4</v>
      </c>
      <c r="GN11" s="7">
        <v>4</v>
      </c>
      <c r="GO11" s="7">
        <v>4</v>
      </c>
      <c r="GP11" s="7">
        <v>4</v>
      </c>
      <c r="GQ11" s="7">
        <v>4</v>
      </c>
      <c r="GR11" s="7">
        <v>4</v>
      </c>
      <c r="GS11" s="65">
        <v>4</v>
      </c>
      <c r="GT11" s="49">
        <v>4</v>
      </c>
      <c r="GU11" s="14">
        <f>AVERAGE(GV11:HA11)</f>
        <v>4</v>
      </c>
      <c r="GV11" s="7">
        <v>4</v>
      </c>
      <c r="GW11" s="7">
        <v>4</v>
      </c>
      <c r="GX11" s="7">
        <v>4</v>
      </c>
      <c r="GY11" s="7">
        <v>4</v>
      </c>
      <c r="GZ11" s="7">
        <v>4</v>
      </c>
      <c r="HA11" s="50">
        <v>4</v>
      </c>
      <c r="HB11" s="49">
        <v>3</v>
      </c>
      <c r="HC11" s="14">
        <f>AVERAGE(HD11:HI11)</f>
        <v>2</v>
      </c>
      <c r="HD11" s="7">
        <v>2</v>
      </c>
      <c r="HE11" s="7">
        <v>2</v>
      </c>
      <c r="HF11" s="7">
        <v>2</v>
      </c>
      <c r="HG11" s="7">
        <v>2</v>
      </c>
      <c r="HH11" s="7">
        <v>2</v>
      </c>
      <c r="HI11" s="65">
        <v>2</v>
      </c>
      <c r="HJ11" s="49">
        <v>2</v>
      </c>
      <c r="HK11" s="14">
        <f>AVERAGE(HL11:HQ11)</f>
        <v>1</v>
      </c>
      <c r="HL11" s="7">
        <v>1</v>
      </c>
      <c r="HM11" s="7">
        <v>1</v>
      </c>
      <c r="HN11" s="7">
        <v>1</v>
      </c>
      <c r="HO11" s="7">
        <v>1</v>
      </c>
      <c r="HP11" s="7">
        <v>1</v>
      </c>
      <c r="HQ11" s="7">
        <v>1</v>
      </c>
      <c r="HR11" s="33">
        <v>3</v>
      </c>
      <c r="HS11" s="14">
        <f>AVERAGE(HT11:HY11)</f>
        <v>3</v>
      </c>
      <c r="HT11" s="7">
        <v>3</v>
      </c>
      <c r="HU11" s="7">
        <v>3</v>
      </c>
      <c r="HV11" s="7">
        <v>3</v>
      </c>
      <c r="HW11" s="7">
        <v>3</v>
      </c>
      <c r="HX11" s="7">
        <v>3</v>
      </c>
      <c r="HY11" s="50">
        <v>3</v>
      </c>
      <c r="HZ11" s="49">
        <v>2</v>
      </c>
      <c r="IA11" s="14">
        <f>AVERAGE(IB11:IG11)</f>
        <v>2</v>
      </c>
      <c r="IB11" s="7">
        <v>2</v>
      </c>
      <c r="IC11" s="7">
        <v>2</v>
      </c>
      <c r="ID11" s="7">
        <v>2</v>
      </c>
      <c r="IE11" s="7">
        <v>2</v>
      </c>
      <c r="IF11" s="7">
        <v>2</v>
      </c>
      <c r="IG11" s="50">
        <v>2</v>
      </c>
    </row>
    <row r="12" spans="1:241" s="8" customFormat="1" ht="35.25" customHeight="1" x14ac:dyDescent="0.2">
      <c r="A12" s="86" t="s">
        <v>528</v>
      </c>
      <c r="B12" s="33">
        <v>3</v>
      </c>
      <c r="C12" s="14">
        <f>AVERAGE(D12:I12)</f>
        <v>3</v>
      </c>
      <c r="D12" s="7">
        <v>3</v>
      </c>
      <c r="E12" s="7">
        <v>3</v>
      </c>
      <c r="F12" s="7">
        <v>3</v>
      </c>
      <c r="G12" s="7">
        <v>3</v>
      </c>
      <c r="H12" s="7">
        <v>3</v>
      </c>
      <c r="I12" s="50">
        <v>3</v>
      </c>
      <c r="J12" s="49">
        <v>2</v>
      </c>
      <c r="K12" s="64">
        <f>AVERAGE(L12:Q12)</f>
        <v>2</v>
      </c>
      <c r="L12" s="7">
        <v>2</v>
      </c>
      <c r="M12" s="7">
        <v>2</v>
      </c>
      <c r="N12" s="7">
        <v>2</v>
      </c>
      <c r="O12" s="7">
        <v>2</v>
      </c>
      <c r="P12" s="7">
        <v>2</v>
      </c>
      <c r="Q12" s="65">
        <v>2</v>
      </c>
      <c r="R12" s="49">
        <v>3</v>
      </c>
      <c r="S12" s="14">
        <f>AVERAGE(T12:Y12)</f>
        <v>3</v>
      </c>
      <c r="T12" s="7">
        <v>3</v>
      </c>
      <c r="U12" s="7">
        <v>3</v>
      </c>
      <c r="V12" s="7"/>
      <c r="W12" s="7">
        <v>3</v>
      </c>
      <c r="X12" s="7">
        <v>3</v>
      </c>
      <c r="Y12" s="50">
        <v>3</v>
      </c>
      <c r="Z12" s="49">
        <v>3</v>
      </c>
      <c r="AA12" s="14">
        <f>AVERAGE(AB12:AG12)</f>
        <v>3</v>
      </c>
      <c r="AB12" s="7">
        <v>3</v>
      </c>
      <c r="AC12" s="7">
        <v>3</v>
      </c>
      <c r="AD12" s="7">
        <v>3</v>
      </c>
      <c r="AE12" s="7">
        <v>3</v>
      </c>
      <c r="AF12" s="7">
        <v>3</v>
      </c>
      <c r="AG12" s="65">
        <v>3</v>
      </c>
      <c r="AH12" s="49">
        <v>2</v>
      </c>
      <c r="AI12" s="14">
        <f>AVERAGE(AJ12:AO12)</f>
        <v>2</v>
      </c>
      <c r="AJ12" s="7">
        <v>2</v>
      </c>
      <c r="AK12" s="7">
        <v>2</v>
      </c>
      <c r="AL12" s="7">
        <v>2</v>
      </c>
      <c r="AM12" s="7">
        <v>2</v>
      </c>
      <c r="AN12" s="7">
        <v>2</v>
      </c>
      <c r="AO12" s="50">
        <v>2</v>
      </c>
      <c r="AP12" s="49">
        <v>3</v>
      </c>
      <c r="AQ12" s="14">
        <f>AVERAGE(AR12:AW12)</f>
        <v>3</v>
      </c>
      <c r="AR12" s="7">
        <v>3</v>
      </c>
      <c r="AS12" s="7">
        <v>3</v>
      </c>
      <c r="AT12" s="7">
        <v>3</v>
      </c>
      <c r="AU12" s="7">
        <v>3</v>
      </c>
      <c r="AV12" s="7">
        <v>3</v>
      </c>
      <c r="AW12" s="50">
        <v>3</v>
      </c>
      <c r="AX12" s="49">
        <v>2</v>
      </c>
      <c r="AY12" s="14">
        <f>AVERAGE(AZ12:BE12)</f>
        <v>2.6666666666666665</v>
      </c>
      <c r="AZ12" s="7">
        <v>3</v>
      </c>
      <c r="BA12" s="7">
        <v>2</v>
      </c>
      <c r="BB12" s="7">
        <v>2</v>
      </c>
      <c r="BC12" s="7">
        <v>3</v>
      </c>
      <c r="BD12" s="7">
        <v>3</v>
      </c>
      <c r="BE12" s="50">
        <v>3</v>
      </c>
      <c r="BF12" s="49">
        <v>2</v>
      </c>
      <c r="BG12" s="14">
        <f>AVERAGE(BH12:BM12)</f>
        <v>2</v>
      </c>
      <c r="BH12" s="7">
        <v>2</v>
      </c>
      <c r="BI12" s="7">
        <v>2</v>
      </c>
      <c r="BJ12" s="7">
        <v>2</v>
      </c>
      <c r="BK12" s="7">
        <v>2</v>
      </c>
      <c r="BL12" s="7">
        <v>2</v>
      </c>
      <c r="BM12" s="50">
        <v>2</v>
      </c>
      <c r="BN12" s="49">
        <v>1</v>
      </c>
      <c r="BO12" s="14">
        <f>AVERAGE(BP12:BU12)</f>
        <v>1</v>
      </c>
      <c r="BP12" s="7">
        <v>1</v>
      </c>
      <c r="BQ12" s="7">
        <v>1</v>
      </c>
      <c r="BR12" s="7">
        <v>1</v>
      </c>
      <c r="BS12" s="7">
        <v>1</v>
      </c>
      <c r="BT12" s="7">
        <v>1</v>
      </c>
      <c r="BU12" s="50">
        <v>1</v>
      </c>
      <c r="BV12" s="49">
        <v>3</v>
      </c>
      <c r="BW12" s="14">
        <f>AVERAGE(BX12:CC12)</f>
        <v>2</v>
      </c>
      <c r="BX12" s="7">
        <v>2</v>
      </c>
      <c r="BY12" s="7">
        <v>2</v>
      </c>
      <c r="BZ12" s="7">
        <v>2</v>
      </c>
      <c r="CA12" s="7">
        <v>2</v>
      </c>
      <c r="CB12" s="7">
        <v>2</v>
      </c>
      <c r="CC12" s="50">
        <v>2</v>
      </c>
      <c r="CD12" s="49">
        <v>2</v>
      </c>
      <c r="CE12" s="14">
        <f>AVERAGE(CF12:CK12)</f>
        <v>2</v>
      </c>
      <c r="CF12" s="7">
        <v>2</v>
      </c>
      <c r="CG12" s="7">
        <v>2</v>
      </c>
      <c r="CH12" s="7">
        <v>2</v>
      </c>
      <c r="CI12" s="7">
        <v>2</v>
      </c>
      <c r="CJ12" s="7">
        <v>2</v>
      </c>
      <c r="CK12" s="50">
        <v>2</v>
      </c>
      <c r="CL12" s="49">
        <v>3</v>
      </c>
      <c r="CM12" s="14">
        <f>AVERAGE(CN12:CS12)</f>
        <v>2</v>
      </c>
      <c r="CN12" s="7">
        <v>2</v>
      </c>
      <c r="CO12" s="7">
        <v>2</v>
      </c>
      <c r="CP12" s="7">
        <v>2</v>
      </c>
      <c r="CQ12" s="7">
        <v>2</v>
      </c>
      <c r="CR12" s="7">
        <v>2</v>
      </c>
      <c r="CS12" s="65">
        <v>2</v>
      </c>
      <c r="CT12" s="49">
        <v>2</v>
      </c>
      <c r="CU12" s="14">
        <f>AVERAGE(CV12:DA12)</f>
        <v>2</v>
      </c>
      <c r="CV12" s="7">
        <v>2</v>
      </c>
      <c r="CW12" s="7">
        <v>2</v>
      </c>
      <c r="CX12" s="7">
        <v>2</v>
      </c>
      <c r="CY12" s="7">
        <v>2</v>
      </c>
      <c r="CZ12" s="7">
        <v>2</v>
      </c>
      <c r="DA12" s="65">
        <v>2</v>
      </c>
      <c r="DB12" s="49">
        <v>3</v>
      </c>
      <c r="DC12" s="14">
        <f>AVERAGE(DD12:DI12)</f>
        <v>2.3333333333333335</v>
      </c>
      <c r="DD12" s="7">
        <v>2</v>
      </c>
      <c r="DE12" s="7">
        <v>2</v>
      </c>
      <c r="DF12" s="7">
        <v>2</v>
      </c>
      <c r="DG12" s="7">
        <v>3</v>
      </c>
      <c r="DH12" s="7">
        <v>2</v>
      </c>
      <c r="DI12" s="50">
        <v>3</v>
      </c>
      <c r="DJ12" s="33">
        <v>2</v>
      </c>
      <c r="DK12" s="14">
        <f>AVERAGE(DL12:DQ12)</f>
        <v>2</v>
      </c>
      <c r="DL12" s="7">
        <v>2</v>
      </c>
      <c r="DM12" s="7">
        <v>2</v>
      </c>
      <c r="DN12" s="7">
        <v>2</v>
      </c>
      <c r="DO12" s="7">
        <v>2</v>
      </c>
      <c r="DP12" s="7">
        <v>2</v>
      </c>
      <c r="DQ12" s="65">
        <v>2</v>
      </c>
      <c r="DR12" s="49">
        <v>2</v>
      </c>
      <c r="DS12" s="14">
        <f>AVERAGE(DT12:DY12)</f>
        <v>2</v>
      </c>
      <c r="DT12" s="7">
        <v>2</v>
      </c>
      <c r="DU12" s="7">
        <v>2</v>
      </c>
      <c r="DV12" s="7">
        <v>2</v>
      </c>
      <c r="DW12" s="7">
        <v>2</v>
      </c>
      <c r="DX12" s="7">
        <v>2</v>
      </c>
      <c r="DY12" s="65">
        <v>2</v>
      </c>
      <c r="DZ12" s="49">
        <v>2</v>
      </c>
      <c r="EA12" s="14">
        <f>AVERAGE(EB12:EG12)</f>
        <v>2</v>
      </c>
      <c r="EB12" s="7">
        <v>2</v>
      </c>
      <c r="EC12" s="7">
        <v>2</v>
      </c>
      <c r="ED12" s="7">
        <v>2</v>
      </c>
      <c r="EE12" s="7">
        <v>2</v>
      </c>
      <c r="EF12" s="7">
        <v>2</v>
      </c>
      <c r="EG12" s="65">
        <v>2</v>
      </c>
      <c r="EH12" s="49">
        <v>3</v>
      </c>
      <c r="EI12" s="14">
        <f>AVERAGE(EJ12:EO12)</f>
        <v>3</v>
      </c>
      <c r="EJ12" s="7">
        <v>3</v>
      </c>
      <c r="EK12" s="7">
        <v>3</v>
      </c>
      <c r="EL12" s="7">
        <v>3</v>
      </c>
      <c r="EM12" s="7">
        <v>3</v>
      </c>
      <c r="EN12" s="7">
        <v>3</v>
      </c>
      <c r="EO12" s="65">
        <v>3</v>
      </c>
      <c r="EP12" s="49">
        <v>3</v>
      </c>
      <c r="EQ12" s="14">
        <f>AVERAGE(ER12:EW12)</f>
        <v>3</v>
      </c>
      <c r="ER12" s="7">
        <v>3</v>
      </c>
      <c r="ES12" s="7">
        <v>3</v>
      </c>
      <c r="ET12" s="7">
        <v>3</v>
      </c>
      <c r="EU12" s="7">
        <v>3</v>
      </c>
      <c r="EV12" s="7">
        <v>3</v>
      </c>
      <c r="EW12" s="65">
        <v>3</v>
      </c>
      <c r="EX12" s="49">
        <v>3</v>
      </c>
      <c r="EY12" s="14">
        <f>AVERAGE(EZ12:FE12)</f>
        <v>3</v>
      </c>
      <c r="EZ12" s="7">
        <v>3</v>
      </c>
      <c r="FA12" s="7">
        <v>3</v>
      </c>
      <c r="FB12" s="7">
        <v>3</v>
      </c>
      <c r="FC12" s="7">
        <v>3</v>
      </c>
      <c r="FD12" s="7">
        <v>3</v>
      </c>
      <c r="FE12" s="65">
        <v>3</v>
      </c>
      <c r="FF12" s="49">
        <v>3</v>
      </c>
      <c r="FG12" s="14">
        <f>AVERAGE(FH12:FM12)</f>
        <v>3</v>
      </c>
      <c r="FH12" s="7">
        <v>3</v>
      </c>
      <c r="FI12" s="7">
        <v>3</v>
      </c>
      <c r="FJ12" s="7">
        <v>3</v>
      </c>
      <c r="FK12" s="7">
        <v>3</v>
      </c>
      <c r="FL12" s="7">
        <v>3</v>
      </c>
      <c r="FM12" s="65">
        <v>3</v>
      </c>
      <c r="FN12" s="49">
        <v>2</v>
      </c>
      <c r="FO12" s="14">
        <f>AVERAGE(FP12:FU12)</f>
        <v>2</v>
      </c>
      <c r="FP12" s="7">
        <v>2</v>
      </c>
      <c r="FQ12" s="7">
        <v>2</v>
      </c>
      <c r="FR12" s="7">
        <v>2</v>
      </c>
      <c r="FS12" s="7">
        <v>2</v>
      </c>
      <c r="FT12" s="7">
        <v>2</v>
      </c>
      <c r="FU12" s="50">
        <v>2</v>
      </c>
      <c r="FV12" s="33">
        <v>4</v>
      </c>
      <c r="FW12" s="14">
        <f>AVERAGE(FX12:GC12)</f>
        <v>4</v>
      </c>
      <c r="FX12" s="7">
        <v>4</v>
      </c>
      <c r="FY12" s="7">
        <v>4</v>
      </c>
      <c r="FZ12" s="7">
        <v>4</v>
      </c>
      <c r="GA12" s="7">
        <v>4</v>
      </c>
      <c r="GB12" s="7">
        <v>4</v>
      </c>
      <c r="GC12" s="65">
        <v>4</v>
      </c>
      <c r="GD12" s="49">
        <v>4</v>
      </c>
      <c r="GE12" s="14">
        <f>AVERAGE(GF12:GK12)</f>
        <v>2.3333333333333335</v>
      </c>
      <c r="GF12" s="7">
        <v>2</v>
      </c>
      <c r="GG12" s="7">
        <v>3</v>
      </c>
      <c r="GH12" s="7">
        <v>2</v>
      </c>
      <c r="GI12" s="7">
        <v>3</v>
      </c>
      <c r="GJ12" s="7">
        <v>2</v>
      </c>
      <c r="GK12" s="65">
        <v>2</v>
      </c>
      <c r="GL12" s="49">
        <v>4</v>
      </c>
      <c r="GM12" s="14">
        <f>AVERAGE(GN12:GS12)</f>
        <v>4</v>
      </c>
      <c r="GN12" s="7">
        <v>4</v>
      </c>
      <c r="GO12" s="7">
        <v>4</v>
      </c>
      <c r="GP12" s="7">
        <v>4</v>
      </c>
      <c r="GQ12" s="7">
        <v>4</v>
      </c>
      <c r="GR12" s="7">
        <v>4</v>
      </c>
      <c r="GS12" s="65">
        <v>4</v>
      </c>
      <c r="GT12" s="49">
        <v>4</v>
      </c>
      <c r="GU12" s="14">
        <f>AVERAGE(GV12:HA12)</f>
        <v>4</v>
      </c>
      <c r="GV12" s="7">
        <v>4</v>
      </c>
      <c r="GW12" s="7">
        <v>4</v>
      </c>
      <c r="GX12" s="7">
        <v>4</v>
      </c>
      <c r="GY12" s="7">
        <v>4</v>
      </c>
      <c r="GZ12" s="7">
        <v>4</v>
      </c>
      <c r="HA12" s="50">
        <v>4</v>
      </c>
      <c r="HB12" s="49">
        <v>2</v>
      </c>
      <c r="HC12" s="14">
        <f>AVERAGE(HD12:HI12)</f>
        <v>2</v>
      </c>
      <c r="HD12" s="7">
        <v>2</v>
      </c>
      <c r="HE12" s="7">
        <v>2</v>
      </c>
      <c r="HF12" s="7">
        <v>2</v>
      </c>
      <c r="HG12" s="7">
        <v>2</v>
      </c>
      <c r="HH12" s="7">
        <v>2</v>
      </c>
      <c r="HI12" s="65">
        <v>2</v>
      </c>
      <c r="HJ12" s="49">
        <v>2</v>
      </c>
      <c r="HK12" s="14">
        <f>AVERAGE(HL12:HQ12)</f>
        <v>1</v>
      </c>
      <c r="HL12" s="7">
        <v>1</v>
      </c>
      <c r="HM12" s="7">
        <v>1</v>
      </c>
      <c r="HN12" s="7">
        <v>1</v>
      </c>
      <c r="HO12" s="7">
        <v>1</v>
      </c>
      <c r="HP12" s="7">
        <v>1</v>
      </c>
      <c r="HQ12" s="7">
        <v>1</v>
      </c>
      <c r="HR12" s="33">
        <v>2</v>
      </c>
      <c r="HS12" s="14">
        <f>AVERAGE(HT12:HY12)</f>
        <v>2</v>
      </c>
      <c r="HT12" s="7">
        <v>2</v>
      </c>
      <c r="HU12" s="7">
        <v>2</v>
      </c>
      <c r="HV12" s="7">
        <v>2</v>
      </c>
      <c r="HW12" s="7">
        <v>2</v>
      </c>
      <c r="HX12" s="7">
        <v>2</v>
      </c>
      <c r="HY12" s="50">
        <v>2</v>
      </c>
      <c r="HZ12" s="49">
        <v>3</v>
      </c>
      <c r="IA12" s="14">
        <f>AVERAGE(IB12:IG12)</f>
        <v>3</v>
      </c>
      <c r="IB12" s="7">
        <v>3</v>
      </c>
      <c r="IC12" s="7">
        <v>3</v>
      </c>
      <c r="ID12" s="7">
        <v>3</v>
      </c>
      <c r="IE12" s="7">
        <v>3</v>
      </c>
      <c r="IF12" s="7">
        <v>3</v>
      </c>
      <c r="IG12" s="50">
        <v>3</v>
      </c>
    </row>
    <row r="13" spans="1:241" s="6" customFormat="1" ht="26.25" customHeight="1" x14ac:dyDescent="0.2">
      <c r="A13" s="85" t="s">
        <v>529</v>
      </c>
      <c r="B13" s="32">
        <f>(B14*40%+B15*30%+B16*30%)</f>
        <v>2</v>
      </c>
      <c r="C13" s="14">
        <f t="shared" ref="C13:I13" si="10">(C14*40%+C15*30%+C16*30%)</f>
        <v>2</v>
      </c>
      <c r="D13" s="12">
        <f t="shared" si="10"/>
        <v>2</v>
      </c>
      <c r="E13" s="12">
        <f t="shared" si="10"/>
        <v>2</v>
      </c>
      <c r="F13" s="12">
        <f t="shared" si="10"/>
        <v>2</v>
      </c>
      <c r="G13" s="12">
        <f t="shared" si="10"/>
        <v>2</v>
      </c>
      <c r="H13" s="12">
        <f t="shared" si="10"/>
        <v>2</v>
      </c>
      <c r="I13" s="48">
        <f t="shared" si="10"/>
        <v>2</v>
      </c>
      <c r="J13" s="47">
        <f t="shared" ref="J13:BU13" si="11">(J14*40%+J15*30%+J16*30%)</f>
        <v>2.9</v>
      </c>
      <c r="K13" s="64">
        <f t="shared" si="11"/>
        <v>2.9</v>
      </c>
      <c r="L13" s="12">
        <f t="shared" si="11"/>
        <v>2.9</v>
      </c>
      <c r="M13" s="12">
        <f t="shared" si="11"/>
        <v>2.9</v>
      </c>
      <c r="N13" s="12">
        <f t="shared" si="11"/>
        <v>2.9</v>
      </c>
      <c r="O13" s="12">
        <f t="shared" si="11"/>
        <v>2.9</v>
      </c>
      <c r="P13" s="12">
        <f t="shared" si="11"/>
        <v>2.9</v>
      </c>
      <c r="Q13" s="58">
        <f t="shared" si="11"/>
        <v>2.9</v>
      </c>
      <c r="R13" s="47">
        <f t="shared" si="11"/>
        <v>2.4000000000000004</v>
      </c>
      <c r="S13" s="14">
        <f t="shared" si="11"/>
        <v>2.7</v>
      </c>
      <c r="T13" s="12">
        <f t="shared" si="11"/>
        <v>2.7</v>
      </c>
      <c r="U13" s="12">
        <f t="shared" si="11"/>
        <v>2.7</v>
      </c>
      <c r="V13" s="12">
        <f t="shared" si="11"/>
        <v>0</v>
      </c>
      <c r="W13" s="12">
        <f t="shared" si="11"/>
        <v>2.7</v>
      </c>
      <c r="X13" s="12">
        <f t="shared" si="11"/>
        <v>2.7</v>
      </c>
      <c r="Y13" s="48">
        <f t="shared" si="11"/>
        <v>2.7</v>
      </c>
      <c r="Z13" s="47">
        <f t="shared" si="11"/>
        <v>3</v>
      </c>
      <c r="AA13" s="14">
        <f t="shared" si="11"/>
        <v>3</v>
      </c>
      <c r="AB13" s="12">
        <f t="shared" si="11"/>
        <v>3</v>
      </c>
      <c r="AC13" s="12">
        <f t="shared" si="11"/>
        <v>3</v>
      </c>
      <c r="AD13" s="12">
        <f t="shared" si="11"/>
        <v>3</v>
      </c>
      <c r="AE13" s="12">
        <f t="shared" si="11"/>
        <v>3</v>
      </c>
      <c r="AF13" s="12">
        <f t="shared" si="11"/>
        <v>3</v>
      </c>
      <c r="AG13" s="58">
        <f t="shared" si="11"/>
        <v>3</v>
      </c>
      <c r="AH13" s="47">
        <f t="shared" si="11"/>
        <v>3</v>
      </c>
      <c r="AI13" s="14">
        <f t="shared" si="11"/>
        <v>3</v>
      </c>
      <c r="AJ13" s="12">
        <f t="shared" si="11"/>
        <v>3</v>
      </c>
      <c r="AK13" s="12">
        <f t="shared" si="11"/>
        <v>3</v>
      </c>
      <c r="AL13" s="12">
        <f t="shared" si="11"/>
        <v>3</v>
      </c>
      <c r="AM13" s="12">
        <f t="shared" si="11"/>
        <v>3</v>
      </c>
      <c r="AN13" s="12">
        <f t="shared" si="11"/>
        <v>3</v>
      </c>
      <c r="AO13" s="48">
        <f t="shared" si="11"/>
        <v>3</v>
      </c>
      <c r="AP13" s="47">
        <f t="shared" si="11"/>
        <v>2.7</v>
      </c>
      <c r="AQ13" s="14">
        <f t="shared" si="11"/>
        <v>2.7</v>
      </c>
      <c r="AR13" s="12">
        <f t="shared" si="11"/>
        <v>2.7</v>
      </c>
      <c r="AS13" s="12">
        <f t="shared" si="11"/>
        <v>2.7</v>
      </c>
      <c r="AT13" s="12">
        <f t="shared" si="11"/>
        <v>2.7</v>
      </c>
      <c r="AU13" s="12">
        <f t="shared" si="11"/>
        <v>2.7</v>
      </c>
      <c r="AV13" s="12">
        <f t="shared" si="11"/>
        <v>2.7</v>
      </c>
      <c r="AW13" s="48">
        <f t="shared" si="11"/>
        <v>2.7</v>
      </c>
      <c r="AX13" s="47">
        <v>4</v>
      </c>
      <c r="AY13" s="14">
        <f t="shared" si="11"/>
        <v>4</v>
      </c>
      <c r="AZ13" s="12">
        <v>4</v>
      </c>
      <c r="BA13" s="12">
        <v>4</v>
      </c>
      <c r="BB13" s="12">
        <v>4</v>
      </c>
      <c r="BC13" s="12">
        <v>4</v>
      </c>
      <c r="BD13" s="12">
        <v>4</v>
      </c>
      <c r="BE13" s="48">
        <v>4</v>
      </c>
      <c r="BF13" s="47" t="s">
        <v>530</v>
      </c>
      <c r="BG13" s="14">
        <f t="shared" si="11"/>
        <v>3.7</v>
      </c>
      <c r="BH13" s="12">
        <f t="shared" si="11"/>
        <v>3.7</v>
      </c>
      <c r="BI13" s="12">
        <f t="shared" si="11"/>
        <v>3.7</v>
      </c>
      <c r="BJ13" s="12">
        <f t="shared" si="11"/>
        <v>3.7</v>
      </c>
      <c r="BK13" s="12">
        <f t="shared" si="11"/>
        <v>3.7</v>
      </c>
      <c r="BL13" s="12">
        <f t="shared" si="11"/>
        <v>3.7</v>
      </c>
      <c r="BM13" s="48">
        <f t="shared" si="11"/>
        <v>3.7</v>
      </c>
      <c r="BN13" s="47">
        <f t="shared" si="11"/>
        <v>3.1</v>
      </c>
      <c r="BO13" s="14">
        <f t="shared" si="11"/>
        <v>3.1</v>
      </c>
      <c r="BP13" s="12">
        <f t="shared" si="11"/>
        <v>3.1</v>
      </c>
      <c r="BQ13" s="12">
        <f t="shared" si="11"/>
        <v>3.1</v>
      </c>
      <c r="BR13" s="12">
        <f t="shared" si="11"/>
        <v>3.1</v>
      </c>
      <c r="BS13" s="12">
        <f t="shared" si="11"/>
        <v>3.1</v>
      </c>
      <c r="BT13" s="12">
        <f t="shared" si="11"/>
        <v>3.1</v>
      </c>
      <c r="BU13" s="48">
        <f t="shared" si="11"/>
        <v>3.1</v>
      </c>
      <c r="BV13" s="47">
        <f t="shared" ref="BV13:EG13" si="12">(BV14*40%+BV15*30%+BV16*30%)</f>
        <v>2.4000000000000004</v>
      </c>
      <c r="BW13" s="14">
        <f t="shared" si="12"/>
        <v>2.4000000000000004</v>
      </c>
      <c r="BX13" s="12">
        <f t="shared" si="12"/>
        <v>2.4000000000000004</v>
      </c>
      <c r="BY13" s="12">
        <f t="shared" si="12"/>
        <v>2.4000000000000004</v>
      </c>
      <c r="BZ13" s="12">
        <f t="shared" si="12"/>
        <v>2.4000000000000004</v>
      </c>
      <c r="CA13" s="12">
        <f t="shared" si="12"/>
        <v>2.4000000000000004</v>
      </c>
      <c r="CB13" s="12">
        <f t="shared" si="12"/>
        <v>2.4000000000000004</v>
      </c>
      <c r="CC13" s="48">
        <f t="shared" si="12"/>
        <v>2.4000000000000004</v>
      </c>
      <c r="CD13" s="47">
        <f t="shared" si="12"/>
        <v>1.7</v>
      </c>
      <c r="CE13" s="14">
        <f t="shared" si="12"/>
        <v>1.7</v>
      </c>
      <c r="CF13" s="12">
        <f t="shared" si="12"/>
        <v>1.7</v>
      </c>
      <c r="CG13" s="12">
        <f t="shared" si="12"/>
        <v>1.7</v>
      </c>
      <c r="CH13" s="12">
        <f t="shared" si="12"/>
        <v>1.7</v>
      </c>
      <c r="CI13" s="12">
        <f t="shared" si="12"/>
        <v>1.7</v>
      </c>
      <c r="CJ13" s="12">
        <f t="shared" si="12"/>
        <v>1.7</v>
      </c>
      <c r="CK13" s="48">
        <f t="shared" si="12"/>
        <v>1.7</v>
      </c>
      <c r="CL13" s="47">
        <f t="shared" si="12"/>
        <v>2.5999999999999996</v>
      </c>
      <c r="CM13" s="14">
        <f t="shared" si="12"/>
        <v>2.5999999999999996</v>
      </c>
      <c r="CN13" s="12">
        <f t="shared" si="12"/>
        <v>2.5999999999999996</v>
      </c>
      <c r="CO13" s="12">
        <f t="shared" si="12"/>
        <v>2.5999999999999996</v>
      </c>
      <c r="CP13" s="12">
        <f t="shared" si="12"/>
        <v>2.5999999999999996</v>
      </c>
      <c r="CQ13" s="12">
        <f t="shared" si="12"/>
        <v>2.5999999999999996</v>
      </c>
      <c r="CR13" s="12">
        <f t="shared" si="12"/>
        <v>2.5999999999999996</v>
      </c>
      <c r="CS13" s="58">
        <f t="shared" si="12"/>
        <v>2.5999999999999996</v>
      </c>
      <c r="CT13" s="47">
        <f t="shared" si="12"/>
        <v>2.7</v>
      </c>
      <c r="CU13" s="14">
        <f t="shared" si="12"/>
        <v>2.7</v>
      </c>
      <c r="CV13" s="12">
        <f t="shared" si="12"/>
        <v>2.7</v>
      </c>
      <c r="CW13" s="12">
        <f t="shared" si="12"/>
        <v>2.7</v>
      </c>
      <c r="CX13" s="12">
        <f t="shared" si="12"/>
        <v>2.7</v>
      </c>
      <c r="CY13" s="12">
        <f t="shared" si="12"/>
        <v>2.7</v>
      </c>
      <c r="CZ13" s="12">
        <f t="shared" si="12"/>
        <v>2.7</v>
      </c>
      <c r="DA13" s="58">
        <f t="shared" si="12"/>
        <v>2.7</v>
      </c>
      <c r="DB13" s="47">
        <f t="shared" si="12"/>
        <v>2.4000000000000004</v>
      </c>
      <c r="DC13" s="14">
        <f t="shared" si="12"/>
        <v>2.4000000000000004</v>
      </c>
      <c r="DD13" s="12">
        <f t="shared" si="12"/>
        <v>2.4000000000000004</v>
      </c>
      <c r="DE13" s="12">
        <f t="shared" si="12"/>
        <v>2.4000000000000004</v>
      </c>
      <c r="DF13" s="12">
        <f t="shared" si="12"/>
        <v>2.4000000000000004</v>
      </c>
      <c r="DG13" s="12">
        <f t="shared" si="12"/>
        <v>2.4000000000000004</v>
      </c>
      <c r="DH13" s="12">
        <f t="shared" si="12"/>
        <v>2.4000000000000004</v>
      </c>
      <c r="DI13" s="48">
        <f t="shared" si="12"/>
        <v>2.4000000000000004</v>
      </c>
      <c r="DJ13" s="32">
        <f t="shared" si="12"/>
        <v>3.0000000000000004</v>
      </c>
      <c r="DK13" s="14">
        <f t="shared" si="12"/>
        <v>3.0000000000000004</v>
      </c>
      <c r="DL13" s="12">
        <f t="shared" si="12"/>
        <v>3.0000000000000004</v>
      </c>
      <c r="DM13" s="12">
        <f t="shared" si="12"/>
        <v>3.0000000000000004</v>
      </c>
      <c r="DN13" s="12">
        <f t="shared" si="12"/>
        <v>3.0000000000000004</v>
      </c>
      <c r="DO13" s="12">
        <f t="shared" si="12"/>
        <v>3.0000000000000004</v>
      </c>
      <c r="DP13" s="12">
        <f t="shared" si="12"/>
        <v>3.0000000000000004</v>
      </c>
      <c r="DQ13" s="58">
        <f t="shared" si="12"/>
        <v>3.0000000000000004</v>
      </c>
      <c r="DR13" s="47">
        <f t="shared" si="12"/>
        <v>2.4000000000000004</v>
      </c>
      <c r="DS13" s="14">
        <f t="shared" si="12"/>
        <v>2.4000000000000004</v>
      </c>
      <c r="DT13" s="12">
        <f t="shared" si="12"/>
        <v>2.4000000000000004</v>
      </c>
      <c r="DU13" s="12">
        <f t="shared" si="12"/>
        <v>2.4000000000000004</v>
      </c>
      <c r="DV13" s="12">
        <f t="shared" si="12"/>
        <v>2.4000000000000004</v>
      </c>
      <c r="DW13" s="12">
        <f t="shared" si="12"/>
        <v>2.4000000000000004</v>
      </c>
      <c r="DX13" s="12">
        <f t="shared" si="12"/>
        <v>2.4000000000000004</v>
      </c>
      <c r="DY13" s="58">
        <f t="shared" si="12"/>
        <v>2.4000000000000004</v>
      </c>
      <c r="DZ13" s="47">
        <f t="shared" si="12"/>
        <v>2.1</v>
      </c>
      <c r="EA13" s="14">
        <f t="shared" si="12"/>
        <v>2.1</v>
      </c>
      <c r="EB13" s="12">
        <f t="shared" si="12"/>
        <v>2.1</v>
      </c>
      <c r="EC13" s="12">
        <f t="shared" si="12"/>
        <v>2.1</v>
      </c>
      <c r="ED13" s="12">
        <f t="shared" si="12"/>
        <v>2.1</v>
      </c>
      <c r="EE13" s="12">
        <f t="shared" si="12"/>
        <v>2.1</v>
      </c>
      <c r="EF13" s="12">
        <f t="shared" si="12"/>
        <v>2.1</v>
      </c>
      <c r="EG13" s="58">
        <f t="shared" si="12"/>
        <v>2.1</v>
      </c>
      <c r="EH13" s="47">
        <f t="shared" ref="EH13:GS13" si="13">(EH14*40%+EH15*30%+EH16*30%)</f>
        <v>3.4000000000000004</v>
      </c>
      <c r="EI13" s="14">
        <f t="shared" si="13"/>
        <v>3.4000000000000004</v>
      </c>
      <c r="EJ13" s="12">
        <f t="shared" si="13"/>
        <v>3.4000000000000004</v>
      </c>
      <c r="EK13" s="12">
        <f t="shared" si="13"/>
        <v>3.4000000000000004</v>
      </c>
      <c r="EL13" s="12">
        <f t="shared" si="13"/>
        <v>3.4000000000000004</v>
      </c>
      <c r="EM13" s="12">
        <f t="shared" si="13"/>
        <v>3.4000000000000004</v>
      </c>
      <c r="EN13" s="12">
        <f t="shared" si="13"/>
        <v>3.4000000000000004</v>
      </c>
      <c r="EO13" s="58">
        <f t="shared" si="13"/>
        <v>3.4000000000000004</v>
      </c>
      <c r="EP13" s="47">
        <f t="shared" si="13"/>
        <v>2.7</v>
      </c>
      <c r="EQ13" s="14">
        <f t="shared" si="13"/>
        <v>2.7</v>
      </c>
      <c r="ER13" s="12">
        <f t="shared" si="13"/>
        <v>2.7</v>
      </c>
      <c r="ES13" s="12">
        <f t="shared" si="13"/>
        <v>2.7</v>
      </c>
      <c r="ET13" s="12">
        <f t="shared" si="13"/>
        <v>2.7</v>
      </c>
      <c r="EU13" s="12">
        <f t="shared" si="13"/>
        <v>2.7</v>
      </c>
      <c r="EV13" s="12">
        <f t="shared" si="13"/>
        <v>2.7</v>
      </c>
      <c r="EW13" s="58">
        <f t="shared" si="13"/>
        <v>2.7</v>
      </c>
      <c r="EX13" s="47">
        <f t="shared" si="13"/>
        <v>3</v>
      </c>
      <c r="EY13" s="14">
        <f t="shared" si="13"/>
        <v>3</v>
      </c>
      <c r="EZ13" s="12">
        <f t="shared" si="13"/>
        <v>3</v>
      </c>
      <c r="FA13" s="12">
        <f t="shared" si="13"/>
        <v>3</v>
      </c>
      <c r="FB13" s="12">
        <f t="shared" si="13"/>
        <v>3</v>
      </c>
      <c r="FC13" s="12">
        <f t="shared" si="13"/>
        <v>3</v>
      </c>
      <c r="FD13" s="12">
        <f t="shared" si="13"/>
        <v>3</v>
      </c>
      <c r="FE13" s="58">
        <f t="shared" si="13"/>
        <v>3</v>
      </c>
      <c r="FF13" s="47">
        <f t="shared" si="13"/>
        <v>2.5999999999999996</v>
      </c>
      <c r="FG13" s="14">
        <f t="shared" si="13"/>
        <v>2.5999999999999996</v>
      </c>
      <c r="FH13" s="12">
        <f t="shared" si="13"/>
        <v>2.5999999999999996</v>
      </c>
      <c r="FI13" s="12">
        <f t="shared" si="13"/>
        <v>2.5999999999999996</v>
      </c>
      <c r="FJ13" s="12">
        <f t="shared" si="13"/>
        <v>2.5999999999999996</v>
      </c>
      <c r="FK13" s="12">
        <f t="shared" si="13"/>
        <v>2.5999999999999996</v>
      </c>
      <c r="FL13" s="12">
        <f t="shared" si="13"/>
        <v>2.5999999999999996</v>
      </c>
      <c r="FM13" s="58">
        <f t="shared" si="13"/>
        <v>2.5999999999999996</v>
      </c>
      <c r="FN13" s="47">
        <f t="shared" si="13"/>
        <v>2.2999999999999998</v>
      </c>
      <c r="FO13" s="14">
        <f t="shared" si="13"/>
        <v>2.2999999999999998</v>
      </c>
      <c r="FP13" s="12">
        <f t="shared" si="13"/>
        <v>2.2999999999999998</v>
      </c>
      <c r="FQ13" s="12">
        <f t="shared" si="13"/>
        <v>2.2999999999999998</v>
      </c>
      <c r="FR13" s="12">
        <f t="shared" si="13"/>
        <v>2.2999999999999998</v>
      </c>
      <c r="FS13" s="12">
        <f t="shared" si="13"/>
        <v>2.2999999999999998</v>
      </c>
      <c r="FT13" s="12">
        <f t="shared" si="13"/>
        <v>2.2999999999999998</v>
      </c>
      <c r="FU13" s="48">
        <f t="shared" si="13"/>
        <v>2.2999999999999998</v>
      </c>
      <c r="FV13" s="32">
        <f t="shared" si="13"/>
        <v>2.8000000000000003</v>
      </c>
      <c r="FW13" s="14">
        <f t="shared" si="13"/>
        <v>2.8000000000000003</v>
      </c>
      <c r="FX13" s="12">
        <f t="shared" si="13"/>
        <v>2.8000000000000003</v>
      </c>
      <c r="FY13" s="12">
        <f t="shared" si="13"/>
        <v>2.8000000000000003</v>
      </c>
      <c r="FZ13" s="12">
        <f t="shared" si="13"/>
        <v>2.8000000000000003</v>
      </c>
      <c r="GA13" s="12">
        <f t="shared" si="13"/>
        <v>2.8000000000000003</v>
      </c>
      <c r="GB13" s="12">
        <f t="shared" si="13"/>
        <v>2.8000000000000003</v>
      </c>
      <c r="GC13" s="58">
        <f t="shared" si="13"/>
        <v>2.8000000000000003</v>
      </c>
      <c r="GD13" s="47">
        <f t="shared" si="13"/>
        <v>2.5999999999999996</v>
      </c>
      <c r="GE13" s="14">
        <f t="shared" si="13"/>
        <v>2.5999999999999996</v>
      </c>
      <c r="GF13" s="12">
        <f t="shared" si="13"/>
        <v>2.5999999999999996</v>
      </c>
      <c r="GG13" s="12">
        <f t="shared" si="13"/>
        <v>2.5999999999999996</v>
      </c>
      <c r="GH13" s="12">
        <f t="shared" si="13"/>
        <v>2.5999999999999996</v>
      </c>
      <c r="GI13" s="12">
        <f t="shared" si="13"/>
        <v>2.5999999999999996</v>
      </c>
      <c r="GJ13" s="12">
        <f t="shared" si="13"/>
        <v>2.5999999999999996</v>
      </c>
      <c r="GK13" s="58">
        <f t="shared" si="13"/>
        <v>2.5999999999999996</v>
      </c>
      <c r="GL13" s="47">
        <f t="shared" si="13"/>
        <v>3</v>
      </c>
      <c r="GM13" s="14">
        <f t="shared" si="13"/>
        <v>3</v>
      </c>
      <c r="GN13" s="12">
        <f t="shared" si="13"/>
        <v>3</v>
      </c>
      <c r="GO13" s="12">
        <f t="shared" si="13"/>
        <v>3</v>
      </c>
      <c r="GP13" s="12">
        <f t="shared" si="13"/>
        <v>3</v>
      </c>
      <c r="GQ13" s="12">
        <f t="shared" si="13"/>
        <v>3</v>
      </c>
      <c r="GR13" s="12">
        <f t="shared" si="13"/>
        <v>3</v>
      </c>
      <c r="GS13" s="58">
        <f t="shared" si="13"/>
        <v>3</v>
      </c>
      <c r="GT13" s="47">
        <f t="shared" ref="GT13:IG13" si="14">(GT14*40%+GT15*30%+GT16*30%)</f>
        <v>3.4000000000000004</v>
      </c>
      <c r="GU13" s="14">
        <f t="shared" si="14"/>
        <v>3.4000000000000004</v>
      </c>
      <c r="GV13" s="12">
        <f t="shared" si="14"/>
        <v>3.4000000000000004</v>
      </c>
      <c r="GW13" s="12">
        <f t="shared" si="14"/>
        <v>3.4000000000000004</v>
      </c>
      <c r="GX13" s="12">
        <f t="shared" si="14"/>
        <v>3.4000000000000004</v>
      </c>
      <c r="GY13" s="12">
        <f t="shared" si="14"/>
        <v>3.4000000000000004</v>
      </c>
      <c r="GZ13" s="12">
        <f t="shared" si="14"/>
        <v>3.4000000000000004</v>
      </c>
      <c r="HA13" s="48">
        <f t="shared" si="14"/>
        <v>3.4000000000000004</v>
      </c>
      <c r="HB13" s="47">
        <f t="shared" si="14"/>
        <v>2</v>
      </c>
      <c r="HC13" s="14">
        <f t="shared" si="14"/>
        <v>2</v>
      </c>
      <c r="HD13" s="12">
        <f t="shared" si="14"/>
        <v>2</v>
      </c>
      <c r="HE13" s="12">
        <f t="shared" si="14"/>
        <v>2</v>
      </c>
      <c r="HF13" s="12">
        <f t="shared" si="14"/>
        <v>2</v>
      </c>
      <c r="HG13" s="12">
        <f t="shared" si="14"/>
        <v>2</v>
      </c>
      <c r="HH13" s="12">
        <f t="shared" si="14"/>
        <v>2</v>
      </c>
      <c r="HI13" s="58">
        <f t="shared" si="14"/>
        <v>2</v>
      </c>
      <c r="HJ13" s="47">
        <f t="shared" si="14"/>
        <v>3.0000000000000004</v>
      </c>
      <c r="HK13" s="14">
        <f t="shared" si="14"/>
        <v>3.0000000000000004</v>
      </c>
      <c r="HL13" s="12">
        <f t="shared" si="14"/>
        <v>3.0000000000000004</v>
      </c>
      <c r="HM13" s="12">
        <f t="shared" si="14"/>
        <v>3.0000000000000004</v>
      </c>
      <c r="HN13" s="12">
        <f t="shared" si="14"/>
        <v>3.0000000000000004</v>
      </c>
      <c r="HO13" s="12">
        <f t="shared" si="14"/>
        <v>3.0000000000000004</v>
      </c>
      <c r="HP13" s="12">
        <f t="shared" si="14"/>
        <v>3.0000000000000004</v>
      </c>
      <c r="HQ13" s="48">
        <f t="shared" si="14"/>
        <v>3.0000000000000004</v>
      </c>
      <c r="HR13" s="32">
        <f t="shared" si="14"/>
        <v>2.7</v>
      </c>
      <c r="HS13" s="14">
        <f t="shared" si="14"/>
        <v>2.4000000000000004</v>
      </c>
      <c r="HT13" s="12">
        <f t="shared" si="14"/>
        <v>2.4000000000000004</v>
      </c>
      <c r="HU13" s="12">
        <f t="shared" si="14"/>
        <v>2.4000000000000004</v>
      </c>
      <c r="HV13" s="12">
        <f t="shared" si="14"/>
        <v>2.4000000000000004</v>
      </c>
      <c r="HW13" s="12">
        <f t="shared" si="14"/>
        <v>2.4000000000000004</v>
      </c>
      <c r="HX13" s="12">
        <f t="shared" si="14"/>
        <v>2.4000000000000004</v>
      </c>
      <c r="HY13" s="48">
        <f t="shared" si="14"/>
        <v>2.4000000000000004</v>
      </c>
      <c r="HZ13" s="47">
        <f t="shared" si="14"/>
        <v>2</v>
      </c>
      <c r="IA13" s="14">
        <f t="shared" si="14"/>
        <v>2</v>
      </c>
      <c r="IB13" s="12">
        <f t="shared" si="14"/>
        <v>2</v>
      </c>
      <c r="IC13" s="12">
        <f t="shared" si="14"/>
        <v>2</v>
      </c>
      <c r="ID13" s="12">
        <f t="shared" si="14"/>
        <v>2</v>
      </c>
      <c r="IE13" s="12">
        <f t="shared" si="14"/>
        <v>2</v>
      </c>
      <c r="IF13" s="12">
        <f t="shared" si="14"/>
        <v>2</v>
      </c>
      <c r="IG13" s="48">
        <f t="shared" si="14"/>
        <v>2</v>
      </c>
    </row>
    <row r="14" spans="1:241" s="6" customFormat="1" ht="52.5" x14ac:dyDescent="0.2">
      <c r="A14" s="87" t="s">
        <v>531</v>
      </c>
      <c r="B14" s="34">
        <v>2</v>
      </c>
      <c r="C14" s="14">
        <f>AVERAGE(D14:I14)</f>
        <v>2</v>
      </c>
      <c r="D14" s="10">
        <v>2</v>
      </c>
      <c r="E14" s="10">
        <v>2</v>
      </c>
      <c r="F14" s="10">
        <v>2</v>
      </c>
      <c r="G14" s="10">
        <v>2</v>
      </c>
      <c r="H14" s="10">
        <v>2</v>
      </c>
      <c r="I14" s="52">
        <v>2</v>
      </c>
      <c r="J14" s="51">
        <v>2</v>
      </c>
      <c r="K14" s="64">
        <f>AVERAGE(L14:Q14)</f>
        <v>2</v>
      </c>
      <c r="L14" s="10">
        <v>2</v>
      </c>
      <c r="M14" s="10">
        <v>2</v>
      </c>
      <c r="N14" s="10">
        <v>2</v>
      </c>
      <c r="O14" s="10">
        <v>2</v>
      </c>
      <c r="P14" s="10">
        <v>2</v>
      </c>
      <c r="Q14" s="66">
        <v>2</v>
      </c>
      <c r="R14" s="51">
        <v>3</v>
      </c>
      <c r="S14" s="14">
        <f>AVERAGE(T14:Y14)</f>
        <v>3</v>
      </c>
      <c r="T14" s="10">
        <v>3</v>
      </c>
      <c r="U14" s="10">
        <v>3</v>
      </c>
      <c r="V14" s="10"/>
      <c r="W14" s="10">
        <v>3</v>
      </c>
      <c r="X14" s="10">
        <v>3</v>
      </c>
      <c r="Y14" s="52">
        <v>3</v>
      </c>
      <c r="Z14" s="51">
        <v>3</v>
      </c>
      <c r="AA14" s="14">
        <f>AVERAGE(AB14:AG14)</f>
        <v>3</v>
      </c>
      <c r="AB14" s="10">
        <v>3</v>
      </c>
      <c r="AC14" s="10">
        <v>3</v>
      </c>
      <c r="AD14" s="10">
        <v>3</v>
      </c>
      <c r="AE14" s="10">
        <v>3</v>
      </c>
      <c r="AF14" s="10">
        <v>3</v>
      </c>
      <c r="AG14" s="66">
        <v>3</v>
      </c>
      <c r="AH14" s="51">
        <v>3</v>
      </c>
      <c r="AI14" s="14">
        <f>AVERAGE(AJ14:AO14)</f>
        <v>3</v>
      </c>
      <c r="AJ14" s="10">
        <v>3</v>
      </c>
      <c r="AK14" s="10">
        <v>3</v>
      </c>
      <c r="AL14" s="10">
        <v>3</v>
      </c>
      <c r="AM14" s="10">
        <v>3</v>
      </c>
      <c r="AN14" s="10">
        <v>3</v>
      </c>
      <c r="AO14" s="52">
        <v>3</v>
      </c>
      <c r="AP14" s="51">
        <v>3</v>
      </c>
      <c r="AQ14" s="14">
        <f>AVERAGE(AR14:AW14)</f>
        <v>3</v>
      </c>
      <c r="AR14" s="10">
        <v>3</v>
      </c>
      <c r="AS14" s="10">
        <v>3</v>
      </c>
      <c r="AT14" s="10">
        <v>3</v>
      </c>
      <c r="AU14" s="10">
        <v>3</v>
      </c>
      <c r="AV14" s="10">
        <v>3</v>
      </c>
      <c r="AW14" s="52">
        <v>3</v>
      </c>
      <c r="AX14" s="51">
        <v>4</v>
      </c>
      <c r="AY14" s="14">
        <f>AVERAGE(AZ14:BE14)</f>
        <v>4</v>
      </c>
      <c r="AZ14" s="10">
        <v>4</v>
      </c>
      <c r="BA14" s="10">
        <v>4</v>
      </c>
      <c r="BB14" s="10">
        <v>4</v>
      </c>
      <c r="BC14" s="10">
        <v>4</v>
      </c>
      <c r="BD14" s="10">
        <v>4</v>
      </c>
      <c r="BE14" s="52">
        <v>4</v>
      </c>
      <c r="BF14" s="51">
        <v>4</v>
      </c>
      <c r="BG14" s="14">
        <f>AVERAGE(BH14:BM14)</f>
        <v>4</v>
      </c>
      <c r="BH14" s="10">
        <v>4</v>
      </c>
      <c r="BI14" s="10">
        <v>4</v>
      </c>
      <c r="BJ14" s="10">
        <v>4</v>
      </c>
      <c r="BK14" s="10">
        <v>4</v>
      </c>
      <c r="BL14" s="10">
        <v>4</v>
      </c>
      <c r="BM14" s="52">
        <v>4</v>
      </c>
      <c r="BN14" s="51">
        <v>4</v>
      </c>
      <c r="BO14" s="14">
        <f>AVERAGE(BP14:BU14)</f>
        <v>4</v>
      </c>
      <c r="BP14" s="10">
        <v>4</v>
      </c>
      <c r="BQ14" s="10">
        <v>4</v>
      </c>
      <c r="BR14" s="10">
        <v>4</v>
      </c>
      <c r="BS14" s="10">
        <v>4</v>
      </c>
      <c r="BT14" s="10">
        <v>4</v>
      </c>
      <c r="BU14" s="52">
        <v>4</v>
      </c>
      <c r="BV14" s="51">
        <v>3</v>
      </c>
      <c r="BW14" s="14">
        <f>AVERAGE(BX14:CC14)</f>
        <v>3</v>
      </c>
      <c r="BX14" s="10">
        <v>3</v>
      </c>
      <c r="BY14" s="10">
        <v>3</v>
      </c>
      <c r="BZ14" s="10">
        <v>3</v>
      </c>
      <c r="CA14" s="10">
        <v>3</v>
      </c>
      <c r="CB14" s="10">
        <v>3</v>
      </c>
      <c r="CC14" s="52">
        <v>3</v>
      </c>
      <c r="CD14" s="51">
        <v>2</v>
      </c>
      <c r="CE14" s="14">
        <f>AVERAGE(CF14:CK14)</f>
        <v>2</v>
      </c>
      <c r="CF14" s="10">
        <v>2</v>
      </c>
      <c r="CG14" s="10">
        <v>2</v>
      </c>
      <c r="CH14" s="10">
        <v>2</v>
      </c>
      <c r="CI14" s="10">
        <v>2</v>
      </c>
      <c r="CJ14" s="10">
        <v>2</v>
      </c>
      <c r="CK14" s="10">
        <v>2</v>
      </c>
      <c r="CL14" s="51">
        <v>2</v>
      </c>
      <c r="CM14" s="14">
        <f>AVERAGE(CN14:CS14)</f>
        <v>2</v>
      </c>
      <c r="CN14" s="10">
        <v>2</v>
      </c>
      <c r="CO14" s="10">
        <v>2</v>
      </c>
      <c r="CP14" s="10">
        <v>2</v>
      </c>
      <c r="CQ14" s="10">
        <v>2</v>
      </c>
      <c r="CR14" s="10">
        <v>2</v>
      </c>
      <c r="CS14" s="66">
        <v>2</v>
      </c>
      <c r="CT14" s="51">
        <v>3</v>
      </c>
      <c r="CU14" s="14">
        <f>AVERAGE(CV14:DA14)</f>
        <v>3</v>
      </c>
      <c r="CV14" s="10">
        <v>3</v>
      </c>
      <c r="CW14" s="10">
        <v>3</v>
      </c>
      <c r="CX14" s="10">
        <v>3</v>
      </c>
      <c r="CY14" s="10">
        <v>3</v>
      </c>
      <c r="CZ14" s="10">
        <v>3</v>
      </c>
      <c r="DA14" s="66">
        <v>3</v>
      </c>
      <c r="DB14" s="51">
        <v>3</v>
      </c>
      <c r="DC14" s="14">
        <f>AVERAGE(DD14:DI14)</f>
        <v>3</v>
      </c>
      <c r="DD14" s="10">
        <v>3</v>
      </c>
      <c r="DE14" s="10">
        <v>3</v>
      </c>
      <c r="DF14" s="10">
        <v>3</v>
      </c>
      <c r="DG14" s="10">
        <v>3</v>
      </c>
      <c r="DH14" s="10">
        <v>3</v>
      </c>
      <c r="DI14" s="52">
        <v>3</v>
      </c>
      <c r="DJ14" s="34">
        <v>3</v>
      </c>
      <c r="DK14" s="14">
        <f>AVERAGE(DL14:DQ14)</f>
        <v>3</v>
      </c>
      <c r="DL14" s="10">
        <v>3</v>
      </c>
      <c r="DM14" s="10">
        <v>3</v>
      </c>
      <c r="DN14" s="10">
        <v>3</v>
      </c>
      <c r="DO14" s="10">
        <v>3</v>
      </c>
      <c r="DP14" s="10">
        <v>3</v>
      </c>
      <c r="DQ14" s="66">
        <v>3</v>
      </c>
      <c r="DR14" s="51">
        <v>3</v>
      </c>
      <c r="DS14" s="14">
        <f>AVERAGE(DT14:DY14)</f>
        <v>3</v>
      </c>
      <c r="DT14" s="10">
        <v>3</v>
      </c>
      <c r="DU14" s="10">
        <v>3</v>
      </c>
      <c r="DV14" s="10">
        <v>3</v>
      </c>
      <c r="DW14" s="10">
        <v>3</v>
      </c>
      <c r="DX14" s="10">
        <v>3</v>
      </c>
      <c r="DY14" s="66">
        <v>3</v>
      </c>
      <c r="DZ14" s="51">
        <v>3</v>
      </c>
      <c r="EA14" s="14">
        <f>AVERAGE(EB14:EG14)</f>
        <v>3</v>
      </c>
      <c r="EB14" s="10">
        <v>3</v>
      </c>
      <c r="EC14" s="10">
        <v>3</v>
      </c>
      <c r="ED14" s="10">
        <v>3</v>
      </c>
      <c r="EE14" s="10">
        <v>3</v>
      </c>
      <c r="EF14" s="10">
        <v>3</v>
      </c>
      <c r="EG14" s="66">
        <v>3</v>
      </c>
      <c r="EH14" s="51">
        <v>4</v>
      </c>
      <c r="EI14" s="14">
        <f>AVERAGE(EJ14:EO14)</f>
        <v>4</v>
      </c>
      <c r="EJ14" s="10">
        <v>4</v>
      </c>
      <c r="EK14" s="10">
        <v>4</v>
      </c>
      <c r="EL14" s="10">
        <v>4</v>
      </c>
      <c r="EM14" s="10">
        <v>4</v>
      </c>
      <c r="EN14" s="10">
        <v>4</v>
      </c>
      <c r="EO14" s="66">
        <v>4</v>
      </c>
      <c r="EP14" s="51">
        <v>3</v>
      </c>
      <c r="EQ14" s="14">
        <f>AVERAGE(ER14:EW14)</f>
        <v>3</v>
      </c>
      <c r="ER14" s="10">
        <v>3</v>
      </c>
      <c r="ES14" s="10">
        <v>3</v>
      </c>
      <c r="ET14" s="10">
        <v>3</v>
      </c>
      <c r="EU14" s="10">
        <v>3</v>
      </c>
      <c r="EV14" s="10">
        <v>3</v>
      </c>
      <c r="EW14" s="66">
        <v>3</v>
      </c>
      <c r="EX14" s="49">
        <v>3</v>
      </c>
      <c r="EY14" s="14">
        <f>AVERAGE(EZ14:FE14)</f>
        <v>3</v>
      </c>
      <c r="EZ14" s="7">
        <v>3</v>
      </c>
      <c r="FA14" s="7">
        <v>3</v>
      </c>
      <c r="FB14" s="7">
        <v>3</v>
      </c>
      <c r="FC14" s="7">
        <v>3</v>
      </c>
      <c r="FD14" s="7">
        <v>3</v>
      </c>
      <c r="FE14" s="65">
        <v>3</v>
      </c>
      <c r="FF14" s="51">
        <v>2</v>
      </c>
      <c r="FG14" s="14">
        <f>AVERAGE(FH14:FM14)</f>
        <v>2</v>
      </c>
      <c r="FH14" s="10">
        <v>2</v>
      </c>
      <c r="FI14" s="10">
        <v>2</v>
      </c>
      <c r="FJ14" s="10">
        <v>2</v>
      </c>
      <c r="FK14" s="10">
        <v>2</v>
      </c>
      <c r="FL14" s="10">
        <v>2</v>
      </c>
      <c r="FM14" s="66">
        <v>2</v>
      </c>
      <c r="FN14" s="51">
        <v>2</v>
      </c>
      <c r="FO14" s="14">
        <f>AVERAGE(FP14:FU14)</f>
        <v>2</v>
      </c>
      <c r="FP14" s="10">
        <v>2</v>
      </c>
      <c r="FQ14" s="10">
        <v>2</v>
      </c>
      <c r="FR14" s="10">
        <v>2</v>
      </c>
      <c r="FS14" s="10">
        <v>2</v>
      </c>
      <c r="FT14" s="10">
        <v>2</v>
      </c>
      <c r="FU14" s="52">
        <v>2</v>
      </c>
      <c r="FV14" s="34">
        <v>4</v>
      </c>
      <c r="FW14" s="14">
        <f>AVERAGE(FX14:GC14)</f>
        <v>4</v>
      </c>
      <c r="FX14" s="10">
        <v>4</v>
      </c>
      <c r="FY14" s="10">
        <v>4</v>
      </c>
      <c r="FZ14" s="10">
        <v>4</v>
      </c>
      <c r="GA14" s="10">
        <v>4</v>
      </c>
      <c r="GB14" s="10">
        <v>4</v>
      </c>
      <c r="GC14" s="66">
        <v>4</v>
      </c>
      <c r="GD14" s="49">
        <v>2</v>
      </c>
      <c r="GE14" s="14">
        <f>AVERAGE(GF14:GK14)</f>
        <v>2</v>
      </c>
      <c r="GF14" s="7">
        <v>2</v>
      </c>
      <c r="GG14" s="7">
        <v>2</v>
      </c>
      <c r="GH14" s="7">
        <v>2</v>
      </c>
      <c r="GI14" s="7">
        <v>2</v>
      </c>
      <c r="GJ14" s="7">
        <v>2</v>
      </c>
      <c r="GK14" s="65">
        <v>2</v>
      </c>
      <c r="GL14" s="51">
        <v>3</v>
      </c>
      <c r="GM14" s="14">
        <f>AVERAGE(GN14:GS14)</f>
        <v>3</v>
      </c>
      <c r="GN14" s="10">
        <v>3</v>
      </c>
      <c r="GO14" s="10">
        <v>3</v>
      </c>
      <c r="GP14" s="10">
        <v>3</v>
      </c>
      <c r="GQ14" s="10">
        <v>3</v>
      </c>
      <c r="GR14" s="10">
        <v>3</v>
      </c>
      <c r="GS14" s="66">
        <v>3</v>
      </c>
      <c r="GT14" s="51">
        <v>4</v>
      </c>
      <c r="GU14" s="14">
        <f>AVERAGE(GV14:HA14)</f>
        <v>4</v>
      </c>
      <c r="GV14" s="10">
        <v>4</v>
      </c>
      <c r="GW14" s="10">
        <v>4</v>
      </c>
      <c r="GX14" s="10">
        <v>4</v>
      </c>
      <c r="GY14" s="10">
        <v>4</v>
      </c>
      <c r="GZ14" s="10">
        <v>4</v>
      </c>
      <c r="HA14" s="52">
        <v>4</v>
      </c>
      <c r="HB14" s="51">
        <v>2</v>
      </c>
      <c r="HC14" s="14">
        <f>AVERAGE(HD14:HI14)</f>
        <v>2</v>
      </c>
      <c r="HD14" s="10">
        <v>2</v>
      </c>
      <c r="HE14" s="10">
        <v>2</v>
      </c>
      <c r="HF14" s="10">
        <v>2</v>
      </c>
      <c r="HG14" s="10">
        <v>2</v>
      </c>
      <c r="HH14" s="10">
        <v>2</v>
      </c>
      <c r="HI14" s="66">
        <v>2</v>
      </c>
      <c r="HJ14" s="51">
        <v>3</v>
      </c>
      <c r="HK14" s="14">
        <f>AVERAGE(HL14:HQ14)</f>
        <v>3</v>
      </c>
      <c r="HL14" s="10">
        <v>3</v>
      </c>
      <c r="HM14" s="10">
        <v>3</v>
      </c>
      <c r="HN14" s="10">
        <v>3</v>
      </c>
      <c r="HO14" s="10">
        <v>3</v>
      </c>
      <c r="HP14" s="10">
        <v>3</v>
      </c>
      <c r="HQ14" s="52">
        <v>3</v>
      </c>
      <c r="HR14" s="34">
        <v>3</v>
      </c>
      <c r="HS14" s="14">
        <f>AVERAGE(HT14:HY14)</f>
        <v>3</v>
      </c>
      <c r="HT14" s="10">
        <v>3</v>
      </c>
      <c r="HU14" s="10">
        <v>3</v>
      </c>
      <c r="HV14" s="10">
        <v>3</v>
      </c>
      <c r="HW14" s="10">
        <v>3</v>
      </c>
      <c r="HX14" s="10">
        <v>3</v>
      </c>
      <c r="HY14" s="52">
        <v>3</v>
      </c>
      <c r="HZ14" s="51">
        <v>2</v>
      </c>
      <c r="IA14" s="14">
        <f>AVERAGE(IB14:IG14)</f>
        <v>2</v>
      </c>
      <c r="IB14" s="10">
        <v>2</v>
      </c>
      <c r="IC14" s="10">
        <v>2</v>
      </c>
      <c r="ID14" s="10">
        <v>2</v>
      </c>
      <c r="IE14" s="10">
        <v>2</v>
      </c>
      <c r="IF14" s="10">
        <v>2</v>
      </c>
      <c r="IG14" s="52">
        <v>2</v>
      </c>
    </row>
    <row r="15" spans="1:241" s="8" customFormat="1" ht="33.75" x14ac:dyDescent="0.2">
      <c r="A15" s="88" t="s">
        <v>532</v>
      </c>
      <c r="B15" s="35">
        <v>2</v>
      </c>
      <c r="C15" s="14">
        <f>AVERAGE(D15:I15)</f>
        <v>2</v>
      </c>
      <c r="D15" s="11">
        <v>2</v>
      </c>
      <c r="E15" s="11">
        <v>2</v>
      </c>
      <c r="F15" s="11">
        <v>2</v>
      </c>
      <c r="G15" s="11">
        <v>2</v>
      </c>
      <c r="H15" s="11">
        <v>2</v>
      </c>
      <c r="I15" s="54">
        <v>2</v>
      </c>
      <c r="J15" s="53">
        <v>4</v>
      </c>
      <c r="K15" s="64">
        <f>AVERAGE(L15:Q15)</f>
        <v>4</v>
      </c>
      <c r="L15" s="11">
        <v>4</v>
      </c>
      <c r="M15" s="11">
        <v>4</v>
      </c>
      <c r="N15" s="11">
        <v>4</v>
      </c>
      <c r="O15" s="11">
        <v>4</v>
      </c>
      <c r="P15" s="11">
        <v>4</v>
      </c>
      <c r="Q15" s="67">
        <v>4</v>
      </c>
      <c r="R15" s="53">
        <v>1</v>
      </c>
      <c r="S15" s="14">
        <f>AVERAGE(T15:Y15)</f>
        <v>2</v>
      </c>
      <c r="T15" s="11">
        <v>2</v>
      </c>
      <c r="U15" s="11">
        <v>2</v>
      </c>
      <c r="V15" s="11"/>
      <c r="W15" s="11">
        <v>2</v>
      </c>
      <c r="X15" s="11">
        <v>2</v>
      </c>
      <c r="Y15" s="54">
        <v>2</v>
      </c>
      <c r="Z15" s="53">
        <v>3</v>
      </c>
      <c r="AA15" s="14">
        <f>AVERAGE(AB15:AG15)</f>
        <v>3</v>
      </c>
      <c r="AB15" s="11">
        <v>3</v>
      </c>
      <c r="AC15" s="11">
        <v>3</v>
      </c>
      <c r="AD15" s="11">
        <v>3</v>
      </c>
      <c r="AE15" s="11">
        <v>3</v>
      </c>
      <c r="AF15" s="11">
        <v>3</v>
      </c>
      <c r="AG15" s="67">
        <v>3</v>
      </c>
      <c r="AH15" s="53">
        <v>3</v>
      </c>
      <c r="AI15" s="14">
        <f>AVERAGE(AJ15:AO15)</f>
        <v>3</v>
      </c>
      <c r="AJ15" s="11">
        <v>3</v>
      </c>
      <c r="AK15" s="11">
        <v>3</v>
      </c>
      <c r="AL15" s="11">
        <v>3</v>
      </c>
      <c r="AM15" s="11">
        <v>3</v>
      </c>
      <c r="AN15" s="11">
        <v>3</v>
      </c>
      <c r="AO15" s="54">
        <v>3</v>
      </c>
      <c r="AP15" s="53">
        <v>2</v>
      </c>
      <c r="AQ15" s="14">
        <f>AVERAGE(AR15:AW15)</f>
        <v>2</v>
      </c>
      <c r="AR15" s="11">
        <v>2</v>
      </c>
      <c r="AS15" s="11">
        <v>2</v>
      </c>
      <c r="AT15" s="11">
        <v>2</v>
      </c>
      <c r="AU15" s="11">
        <v>2</v>
      </c>
      <c r="AV15" s="11">
        <v>2</v>
      </c>
      <c r="AW15" s="54">
        <v>2</v>
      </c>
      <c r="AX15" s="53">
        <v>4</v>
      </c>
      <c r="AY15" s="14">
        <f>AVERAGE(AZ15:BE15)</f>
        <v>4</v>
      </c>
      <c r="AZ15" s="11">
        <v>4</v>
      </c>
      <c r="BA15" s="11">
        <v>4</v>
      </c>
      <c r="BB15" s="11">
        <v>4</v>
      </c>
      <c r="BC15" s="11">
        <v>4</v>
      </c>
      <c r="BD15" s="11">
        <v>4</v>
      </c>
      <c r="BE15" s="54">
        <v>4</v>
      </c>
      <c r="BF15" s="53">
        <v>3</v>
      </c>
      <c r="BG15" s="14">
        <f>AVERAGE(BH15:BM15)</f>
        <v>3</v>
      </c>
      <c r="BH15" s="11">
        <v>3</v>
      </c>
      <c r="BI15" s="11">
        <v>3</v>
      </c>
      <c r="BJ15" s="11">
        <v>3</v>
      </c>
      <c r="BK15" s="11">
        <v>3</v>
      </c>
      <c r="BL15" s="11">
        <v>3</v>
      </c>
      <c r="BM15" s="54">
        <v>3</v>
      </c>
      <c r="BN15" s="53">
        <v>2</v>
      </c>
      <c r="BO15" s="14">
        <f>AVERAGE(BP15:BU15)</f>
        <v>2</v>
      </c>
      <c r="BP15" s="11">
        <v>2</v>
      </c>
      <c r="BQ15" s="11">
        <v>2</v>
      </c>
      <c r="BR15" s="11">
        <v>2</v>
      </c>
      <c r="BS15" s="11">
        <v>2</v>
      </c>
      <c r="BT15" s="11">
        <v>2</v>
      </c>
      <c r="BU15" s="54">
        <v>2</v>
      </c>
      <c r="BV15" s="53">
        <v>2</v>
      </c>
      <c r="BW15" s="14">
        <f>AVERAGE(BX15:CC15)</f>
        <v>2</v>
      </c>
      <c r="BX15" s="11">
        <v>2</v>
      </c>
      <c r="BY15" s="11">
        <v>2</v>
      </c>
      <c r="BZ15" s="11">
        <v>2</v>
      </c>
      <c r="CA15" s="11">
        <v>2</v>
      </c>
      <c r="CB15" s="11">
        <v>2</v>
      </c>
      <c r="CC15" s="54">
        <v>2</v>
      </c>
      <c r="CD15" s="53">
        <v>2</v>
      </c>
      <c r="CE15" s="14">
        <f>AVERAGE(CF15:CK15)</f>
        <v>2</v>
      </c>
      <c r="CF15" s="11">
        <v>2</v>
      </c>
      <c r="CG15" s="11">
        <v>2</v>
      </c>
      <c r="CH15" s="11">
        <v>2</v>
      </c>
      <c r="CI15" s="11">
        <v>2</v>
      </c>
      <c r="CJ15" s="11">
        <v>2</v>
      </c>
      <c r="CK15" s="11">
        <v>2</v>
      </c>
      <c r="CL15" s="53">
        <v>3</v>
      </c>
      <c r="CM15" s="14">
        <f>AVERAGE(CN15:CS15)</f>
        <v>3</v>
      </c>
      <c r="CN15" s="11">
        <v>3</v>
      </c>
      <c r="CO15" s="11">
        <v>3</v>
      </c>
      <c r="CP15" s="11">
        <v>3</v>
      </c>
      <c r="CQ15" s="11">
        <v>3</v>
      </c>
      <c r="CR15" s="11">
        <v>3</v>
      </c>
      <c r="CS15" s="67">
        <v>3</v>
      </c>
      <c r="CT15" s="53">
        <v>2</v>
      </c>
      <c r="CU15" s="14">
        <f>AVERAGE(CV15:DA15)</f>
        <v>2</v>
      </c>
      <c r="CV15" s="11">
        <v>2</v>
      </c>
      <c r="CW15" s="11">
        <v>2</v>
      </c>
      <c r="CX15" s="11">
        <v>2</v>
      </c>
      <c r="CY15" s="11">
        <v>2</v>
      </c>
      <c r="CZ15" s="11">
        <v>2</v>
      </c>
      <c r="DA15" s="67">
        <v>2</v>
      </c>
      <c r="DB15" s="53">
        <v>2</v>
      </c>
      <c r="DC15" s="14">
        <f>AVERAGE(DD15:DI15)</f>
        <v>2</v>
      </c>
      <c r="DD15" s="11">
        <v>2</v>
      </c>
      <c r="DE15" s="11">
        <v>2</v>
      </c>
      <c r="DF15" s="11">
        <v>2</v>
      </c>
      <c r="DG15" s="11">
        <v>2</v>
      </c>
      <c r="DH15" s="11">
        <v>2</v>
      </c>
      <c r="DI15" s="54">
        <v>2</v>
      </c>
      <c r="DJ15" s="35">
        <v>4</v>
      </c>
      <c r="DK15" s="14">
        <f>AVERAGE(DL15:DQ15)</f>
        <v>4</v>
      </c>
      <c r="DL15" s="11">
        <v>4</v>
      </c>
      <c r="DM15" s="11">
        <v>4</v>
      </c>
      <c r="DN15" s="11">
        <v>4</v>
      </c>
      <c r="DO15" s="11">
        <v>4</v>
      </c>
      <c r="DP15" s="11">
        <v>4</v>
      </c>
      <c r="DQ15" s="67">
        <v>4</v>
      </c>
      <c r="DR15" s="53">
        <v>2</v>
      </c>
      <c r="DS15" s="14">
        <f>AVERAGE(DT15:DY15)</f>
        <v>2</v>
      </c>
      <c r="DT15" s="11">
        <v>2</v>
      </c>
      <c r="DU15" s="11">
        <v>2</v>
      </c>
      <c r="DV15" s="11">
        <v>2</v>
      </c>
      <c r="DW15" s="11">
        <v>2</v>
      </c>
      <c r="DX15" s="11">
        <v>2</v>
      </c>
      <c r="DY15" s="67">
        <v>2</v>
      </c>
      <c r="DZ15" s="53">
        <v>1</v>
      </c>
      <c r="EA15" s="14">
        <f>AVERAGE(EB15:EG15)</f>
        <v>1</v>
      </c>
      <c r="EB15" s="11">
        <v>1</v>
      </c>
      <c r="EC15" s="11">
        <v>1</v>
      </c>
      <c r="ED15" s="11">
        <v>1</v>
      </c>
      <c r="EE15" s="11">
        <v>1</v>
      </c>
      <c r="EF15" s="11">
        <v>1</v>
      </c>
      <c r="EG15" s="67">
        <v>1</v>
      </c>
      <c r="EH15" s="53">
        <v>2</v>
      </c>
      <c r="EI15" s="14">
        <f>AVERAGE(EJ15:EO15)</f>
        <v>2</v>
      </c>
      <c r="EJ15" s="11">
        <v>2</v>
      </c>
      <c r="EK15" s="11">
        <v>2</v>
      </c>
      <c r="EL15" s="11">
        <v>2</v>
      </c>
      <c r="EM15" s="11">
        <v>2</v>
      </c>
      <c r="EN15" s="11">
        <v>2</v>
      </c>
      <c r="EO15" s="67">
        <v>2</v>
      </c>
      <c r="EP15" s="53">
        <v>2</v>
      </c>
      <c r="EQ15" s="14">
        <f>AVERAGE(ER15:EW15)</f>
        <v>2</v>
      </c>
      <c r="ER15" s="11">
        <v>2</v>
      </c>
      <c r="ES15" s="11">
        <v>2</v>
      </c>
      <c r="ET15" s="11">
        <v>2</v>
      </c>
      <c r="EU15" s="11">
        <v>2</v>
      </c>
      <c r="EV15" s="11">
        <v>2</v>
      </c>
      <c r="EW15" s="67">
        <v>2</v>
      </c>
      <c r="EX15" s="49">
        <v>3</v>
      </c>
      <c r="EY15" s="14">
        <f>AVERAGE(EZ15:FE15)</f>
        <v>3</v>
      </c>
      <c r="EZ15" s="7">
        <v>3</v>
      </c>
      <c r="FA15" s="7">
        <v>3</v>
      </c>
      <c r="FB15" s="7">
        <v>3</v>
      </c>
      <c r="FC15" s="7">
        <v>3</v>
      </c>
      <c r="FD15" s="7">
        <v>3</v>
      </c>
      <c r="FE15" s="65">
        <v>3</v>
      </c>
      <c r="FF15" s="53">
        <v>3</v>
      </c>
      <c r="FG15" s="14">
        <f>AVERAGE(FH15:FM15)</f>
        <v>3</v>
      </c>
      <c r="FH15" s="11">
        <v>3</v>
      </c>
      <c r="FI15" s="11">
        <v>3</v>
      </c>
      <c r="FJ15" s="11">
        <v>3</v>
      </c>
      <c r="FK15" s="11">
        <v>3</v>
      </c>
      <c r="FL15" s="11">
        <v>3</v>
      </c>
      <c r="FM15" s="67">
        <v>3</v>
      </c>
      <c r="FN15" s="53">
        <v>2</v>
      </c>
      <c r="FO15" s="14">
        <f>AVERAGE(FP15:FU15)</f>
        <v>2</v>
      </c>
      <c r="FP15" s="11">
        <v>2</v>
      </c>
      <c r="FQ15" s="11">
        <v>2</v>
      </c>
      <c r="FR15" s="11">
        <v>2</v>
      </c>
      <c r="FS15" s="11">
        <v>2</v>
      </c>
      <c r="FT15" s="11">
        <v>2</v>
      </c>
      <c r="FU15" s="54">
        <v>2</v>
      </c>
      <c r="FV15" s="35">
        <v>2</v>
      </c>
      <c r="FW15" s="14">
        <f>AVERAGE(FX15:GC15)</f>
        <v>2</v>
      </c>
      <c r="FX15" s="11">
        <v>2</v>
      </c>
      <c r="FY15" s="11">
        <v>2</v>
      </c>
      <c r="FZ15" s="11">
        <v>2</v>
      </c>
      <c r="GA15" s="11">
        <v>2</v>
      </c>
      <c r="GB15" s="11">
        <v>2</v>
      </c>
      <c r="GC15" s="67">
        <v>2</v>
      </c>
      <c r="GD15" s="49">
        <v>2</v>
      </c>
      <c r="GE15" s="14">
        <f>AVERAGE(GF15:GK15)</f>
        <v>2</v>
      </c>
      <c r="GF15" s="7">
        <v>2</v>
      </c>
      <c r="GG15" s="7">
        <v>2</v>
      </c>
      <c r="GH15" s="7">
        <v>2</v>
      </c>
      <c r="GI15" s="7">
        <v>2</v>
      </c>
      <c r="GJ15" s="7">
        <v>2</v>
      </c>
      <c r="GK15" s="65">
        <v>2</v>
      </c>
      <c r="GL15" s="53">
        <v>3</v>
      </c>
      <c r="GM15" s="14">
        <f>AVERAGE(GN15:GS15)</f>
        <v>3</v>
      </c>
      <c r="GN15" s="11">
        <v>3</v>
      </c>
      <c r="GO15" s="11">
        <v>3</v>
      </c>
      <c r="GP15" s="11">
        <v>3</v>
      </c>
      <c r="GQ15" s="11">
        <v>3</v>
      </c>
      <c r="GR15" s="11">
        <v>3</v>
      </c>
      <c r="GS15" s="67">
        <v>3</v>
      </c>
      <c r="GT15" s="53">
        <v>2</v>
      </c>
      <c r="GU15" s="14">
        <f>AVERAGE(GV15:HA15)</f>
        <v>2</v>
      </c>
      <c r="GV15" s="11">
        <v>2</v>
      </c>
      <c r="GW15" s="11">
        <v>2</v>
      </c>
      <c r="GX15" s="11">
        <v>2</v>
      </c>
      <c r="GY15" s="11">
        <v>2</v>
      </c>
      <c r="GZ15" s="11">
        <v>2</v>
      </c>
      <c r="HA15" s="54">
        <v>2</v>
      </c>
      <c r="HB15" s="53">
        <v>2</v>
      </c>
      <c r="HC15" s="14">
        <f>AVERAGE(HD15:HI15)</f>
        <v>2</v>
      </c>
      <c r="HD15" s="11">
        <v>2</v>
      </c>
      <c r="HE15" s="11">
        <v>2</v>
      </c>
      <c r="HF15" s="11">
        <v>2</v>
      </c>
      <c r="HG15" s="11">
        <v>2</v>
      </c>
      <c r="HH15" s="11">
        <v>2</v>
      </c>
      <c r="HI15" s="67">
        <v>2</v>
      </c>
      <c r="HJ15" s="53">
        <v>4</v>
      </c>
      <c r="HK15" s="14">
        <f>AVERAGE(HL15:HQ15)</f>
        <v>4</v>
      </c>
      <c r="HL15" s="11">
        <v>4</v>
      </c>
      <c r="HM15" s="11">
        <v>4</v>
      </c>
      <c r="HN15" s="11">
        <v>4</v>
      </c>
      <c r="HO15" s="11">
        <v>4</v>
      </c>
      <c r="HP15" s="11">
        <v>4</v>
      </c>
      <c r="HQ15" s="54">
        <v>4</v>
      </c>
      <c r="HR15" s="35">
        <v>2</v>
      </c>
      <c r="HS15" s="14">
        <f>AVERAGE(HT15:HY15)</f>
        <v>1</v>
      </c>
      <c r="HT15" s="11">
        <v>1</v>
      </c>
      <c r="HU15" s="11">
        <v>1</v>
      </c>
      <c r="HV15" s="11">
        <v>1</v>
      </c>
      <c r="HW15" s="11">
        <v>1</v>
      </c>
      <c r="HX15" s="11">
        <v>1</v>
      </c>
      <c r="HY15" s="54">
        <v>1</v>
      </c>
      <c r="HZ15" s="53">
        <v>2</v>
      </c>
      <c r="IA15" s="14">
        <f>AVERAGE(IB15:IG15)</f>
        <v>2</v>
      </c>
      <c r="IB15" s="11">
        <v>2</v>
      </c>
      <c r="IC15" s="11">
        <v>2</v>
      </c>
      <c r="ID15" s="11">
        <v>2</v>
      </c>
      <c r="IE15" s="11">
        <v>2</v>
      </c>
      <c r="IF15" s="11">
        <v>2</v>
      </c>
      <c r="IG15" s="54">
        <v>2</v>
      </c>
    </row>
    <row r="16" spans="1:241" s="8" customFormat="1" ht="42" x14ac:dyDescent="0.2">
      <c r="A16" s="86" t="s">
        <v>533</v>
      </c>
      <c r="B16" s="35">
        <v>2</v>
      </c>
      <c r="C16" s="14">
        <f>AVERAGE(D16:I16)</f>
        <v>2</v>
      </c>
      <c r="D16" s="11">
        <v>2</v>
      </c>
      <c r="E16" s="11">
        <v>2</v>
      </c>
      <c r="F16" s="11">
        <v>2</v>
      </c>
      <c r="G16" s="11">
        <v>2</v>
      </c>
      <c r="H16" s="11">
        <v>2</v>
      </c>
      <c r="I16" s="54">
        <v>2</v>
      </c>
      <c r="J16" s="53">
        <v>3</v>
      </c>
      <c r="K16" s="64">
        <f>AVERAGE(L16:Q16)</f>
        <v>3</v>
      </c>
      <c r="L16" s="11">
        <v>3</v>
      </c>
      <c r="M16" s="11">
        <v>3</v>
      </c>
      <c r="N16" s="11">
        <v>3</v>
      </c>
      <c r="O16" s="11">
        <v>3</v>
      </c>
      <c r="P16" s="11">
        <v>3</v>
      </c>
      <c r="Q16" s="67">
        <v>3</v>
      </c>
      <c r="R16" s="53">
        <v>3</v>
      </c>
      <c r="S16" s="14">
        <f>AVERAGE(T16:Y16)</f>
        <v>3</v>
      </c>
      <c r="T16" s="11">
        <v>3</v>
      </c>
      <c r="U16" s="11">
        <v>3</v>
      </c>
      <c r="V16" s="11"/>
      <c r="W16" s="11">
        <v>3</v>
      </c>
      <c r="X16" s="11">
        <v>3</v>
      </c>
      <c r="Y16" s="54">
        <v>3</v>
      </c>
      <c r="Z16" s="53">
        <v>3</v>
      </c>
      <c r="AA16" s="14">
        <f>AVERAGE(AB16:AG16)</f>
        <v>3</v>
      </c>
      <c r="AB16" s="11">
        <v>3</v>
      </c>
      <c r="AC16" s="11">
        <v>3</v>
      </c>
      <c r="AD16" s="11">
        <v>3</v>
      </c>
      <c r="AE16" s="11">
        <v>3</v>
      </c>
      <c r="AF16" s="11">
        <v>3</v>
      </c>
      <c r="AG16" s="67">
        <v>3</v>
      </c>
      <c r="AH16" s="53">
        <v>3</v>
      </c>
      <c r="AI16" s="14">
        <f>AVERAGE(AJ16:AO16)</f>
        <v>3</v>
      </c>
      <c r="AJ16" s="11">
        <v>3</v>
      </c>
      <c r="AK16" s="11">
        <v>3</v>
      </c>
      <c r="AL16" s="11">
        <v>3</v>
      </c>
      <c r="AM16" s="11">
        <v>3</v>
      </c>
      <c r="AN16" s="11">
        <v>3</v>
      </c>
      <c r="AO16" s="54">
        <v>3</v>
      </c>
      <c r="AP16" s="53">
        <v>3</v>
      </c>
      <c r="AQ16" s="14">
        <f>AVERAGE(AR16:AW16)</f>
        <v>3</v>
      </c>
      <c r="AR16" s="11">
        <v>3</v>
      </c>
      <c r="AS16" s="11">
        <v>3</v>
      </c>
      <c r="AT16" s="11">
        <v>3</v>
      </c>
      <c r="AU16" s="11">
        <v>3</v>
      </c>
      <c r="AV16" s="11">
        <v>3</v>
      </c>
      <c r="AW16" s="54">
        <v>3</v>
      </c>
      <c r="AX16" s="53">
        <v>4</v>
      </c>
      <c r="AY16" s="14">
        <f>AVERAGE(AZ16:BE16)</f>
        <v>4</v>
      </c>
      <c r="AZ16" s="11">
        <v>4</v>
      </c>
      <c r="BA16" s="11">
        <v>4</v>
      </c>
      <c r="BB16" s="11">
        <v>4</v>
      </c>
      <c r="BC16" s="11">
        <v>4</v>
      </c>
      <c r="BD16" s="11">
        <v>4</v>
      </c>
      <c r="BE16" s="54">
        <v>4</v>
      </c>
      <c r="BF16" s="53">
        <v>4</v>
      </c>
      <c r="BG16" s="14">
        <f>AVERAGE(BH16:BM16)</f>
        <v>4</v>
      </c>
      <c r="BH16" s="11">
        <v>4</v>
      </c>
      <c r="BI16" s="11">
        <v>4</v>
      </c>
      <c r="BJ16" s="11">
        <v>4</v>
      </c>
      <c r="BK16" s="11">
        <v>4</v>
      </c>
      <c r="BL16" s="11">
        <v>4</v>
      </c>
      <c r="BM16" s="54">
        <v>4</v>
      </c>
      <c r="BN16" s="53">
        <v>3</v>
      </c>
      <c r="BO16" s="14">
        <f>AVERAGE(BP16:BU16)</f>
        <v>3</v>
      </c>
      <c r="BP16" s="11">
        <v>3</v>
      </c>
      <c r="BQ16" s="11">
        <v>3</v>
      </c>
      <c r="BR16" s="11">
        <v>3</v>
      </c>
      <c r="BS16" s="11">
        <v>3</v>
      </c>
      <c r="BT16" s="11">
        <v>3</v>
      </c>
      <c r="BU16" s="54">
        <v>3</v>
      </c>
      <c r="BV16" s="53">
        <v>2</v>
      </c>
      <c r="BW16" s="14">
        <f>AVERAGE(BX16:CC16)</f>
        <v>2</v>
      </c>
      <c r="BX16" s="11">
        <v>2</v>
      </c>
      <c r="BY16" s="11">
        <v>2</v>
      </c>
      <c r="BZ16" s="11">
        <v>2</v>
      </c>
      <c r="CA16" s="11">
        <v>2</v>
      </c>
      <c r="CB16" s="11">
        <v>2</v>
      </c>
      <c r="CC16" s="54">
        <v>2</v>
      </c>
      <c r="CD16" s="53">
        <v>1</v>
      </c>
      <c r="CE16" s="14">
        <f>AVERAGE(CF16:CK16)</f>
        <v>1</v>
      </c>
      <c r="CF16" s="11">
        <v>1</v>
      </c>
      <c r="CG16" s="11">
        <v>1</v>
      </c>
      <c r="CH16" s="11">
        <v>1</v>
      </c>
      <c r="CI16" s="11">
        <v>1</v>
      </c>
      <c r="CJ16" s="11">
        <v>1</v>
      </c>
      <c r="CK16" s="11">
        <v>1</v>
      </c>
      <c r="CL16" s="53">
        <v>3</v>
      </c>
      <c r="CM16" s="14">
        <f>AVERAGE(CN16:CS16)</f>
        <v>3</v>
      </c>
      <c r="CN16" s="11">
        <v>3</v>
      </c>
      <c r="CO16" s="11">
        <v>3</v>
      </c>
      <c r="CP16" s="11">
        <v>3</v>
      </c>
      <c r="CQ16" s="11">
        <v>3</v>
      </c>
      <c r="CR16" s="11">
        <v>3</v>
      </c>
      <c r="CS16" s="67">
        <v>3</v>
      </c>
      <c r="CT16" s="53">
        <v>3</v>
      </c>
      <c r="CU16" s="14">
        <f>AVERAGE(CV16:DA16)</f>
        <v>3</v>
      </c>
      <c r="CV16" s="11">
        <v>3</v>
      </c>
      <c r="CW16" s="11">
        <v>3</v>
      </c>
      <c r="CX16" s="11">
        <v>3</v>
      </c>
      <c r="CY16" s="11">
        <v>3</v>
      </c>
      <c r="CZ16" s="11">
        <v>3</v>
      </c>
      <c r="DA16" s="67">
        <v>3</v>
      </c>
      <c r="DB16" s="53">
        <v>2</v>
      </c>
      <c r="DC16" s="14">
        <f>AVERAGE(DD16:DI16)</f>
        <v>2</v>
      </c>
      <c r="DD16" s="11">
        <v>2</v>
      </c>
      <c r="DE16" s="11">
        <v>2</v>
      </c>
      <c r="DF16" s="11">
        <v>2</v>
      </c>
      <c r="DG16" s="11">
        <v>2</v>
      </c>
      <c r="DH16" s="11">
        <v>2</v>
      </c>
      <c r="DI16" s="54">
        <v>2</v>
      </c>
      <c r="DJ16" s="35">
        <v>2</v>
      </c>
      <c r="DK16" s="14">
        <f>AVERAGE(DL16:DQ16)</f>
        <v>2</v>
      </c>
      <c r="DL16" s="11">
        <v>2</v>
      </c>
      <c r="DM16" s="11">
        <v>2</v>
      </c>
      <c r="DN16" s="11">
        <v>2</v>
      </c>
      <c r="DO16" s="11">
        <v>2</v>
      </c>
      <c r="DP16" s="11">
        <v>2</v>
      </c>
      <c r="DQ16" s="67">
        <v>2</v>
      </c>
      <c r="DR16" s="53">
        <v>2</v>
      </c>
      <c r="DS16" s="14">
        <f>AVERAGE(DT16:DY16)</f>
        <v>2</v>
      </c>
      <c r="DT16" s="11">
        <v>2</v>
      </c>
      <c r="DU16" s="11">
        <v>2</v>
      </c>
      <c r="DV16" s="11">
        <v>2</v>
      </c>
      <c r="DW16" s="11">
        <v>2</v>
      </c>
      <c r="DX16" s="11">
        <v>2</v>
      </c>
      <c r="DY16" s="67">
        <v>2</v>
      </c>
      <c r="DZ16" s="53">
        <v>2</v>
      </c>
      <c r="EA16" s="14">
        <f>AVERAGE(EB16:EG16)</f>
        <v>2</v>
      </c>
      <c r="EB16" s="11">
        <v>2</v>
      </c>
      <c r="EC16" s="11">
        <v>2</v>
      </c>
      <c r="ED16" s="11">
        <v>2</v>
      </c>
      <c r="EE16" s="11">
        <v>2</v>
      </c>
      <c r="EF16" s="11">
        <v>2</v>
      </c>
      <c r="EG16" s="67">
        <v>2</v>
      </c>
      <c r="EH16" s="53">
        <v>4</v>
      </c>
      <c r="EI16" s="14">
        <f>AVERAGE(EJ16:EO16)</f>
        <v>4</v>
      </c>
      <c r="EJ16" s="11">
        <v>4</v>
      </c>
      <c r="EK16" s="11">
        <v>4</v>
      </c>
      <c r="EL16" s="11">
        <v>4</v>
      </c>
      <c r="EM16" s="11">
        <v>4</v>
      </c>
      <c r="EN16" s="11">
        <v>4</v>
      </c>
      <c r="EO16" s="67">
        <v>4</v>
      </c>
      <c r="EP16" s="53">
        <v>3</v>
      </c>
      <c r="EQ16" s="14">
        <f>AVERAGE(ER16:EW16)</f>
        <v>3</v>
      </c>
      <c r="ER16" s="11">
        <v>3</v>
      </c>
      <c r="ES16" s="11">
        <v>3</v>
      </c>
      <c r="ET16" s="11">
        <v>3</v>
      </c>
      <c r="EU16" s="11">
        <v>3</v>
      </c>
      <c r="EV16" s="11">
        <v>3</v>
      </c>
      <c r="EW16" s="67">
        <v>3</v>
      </c>
      <c r="EX16" s="49">
        <v>3</v>
      </c>
      <c r="EY16" s="14">
        <f>AVERAGE(EZ16:FE16)</f>
        <v>3</v>
      </c>
      <c r="EZ16" s="7">
        <v>3</v>
      </c>
      <c r="FA16" s="7">
        <v>3</v>
      </c>
      <c r="FB16" s="7">
        <v>3</v>
      </c>
      <c r="FC16" s="7">
        <v>3</v>
      </c>
      <c r="FD16" s="7">
        <v>3</v>
      </c>
      <c r="FE16" s="65">
        <v>3</v>
      </c>
      <c r="FF16" s="53">
        <v>3</v>
      </c>
      <c r="FG16" s="14">
        <f>AVERAGE(FH16:FM16)</f>
        <v>3</v>
      </c>
      <c r="FH16" s="11">
        <v>3</v>
      </c>
      <c r="FI16" s="11">
        <v>3</v>
      </c>
      <c r="FJ16" s="11">
        <v>3</v>
      </c>
      <c r="FK16" s="11">
        <v>3</v>
      </c>
      <c r="FL16" s="11">
        <v>3</v>
      </c>
      <c r="FM16" s="67">
        <v>3</v>
      </c>
      <c r="FN16" s="53">
        <v>3</v>
      </c>
      <c r="FO16" s="14">
        <f>AVERAGE(FP16:FU16)</f>
        <v>3</v>
      </c>
      <c r="FP16" s="11">
        <v>3</v>
      </c>
      <c r="FQ16" s="11">
        <v>3</v>
      </c>
      <c r="FR16" s="11">
        <v>3</v>
      </c>
      <c r="FS16" s="11">
        <v>3</v>
      </c>
      <c r="FT16" s="11">
        <v>3</v>
      </c>
      <c r="FU16" s="54">
        <v>3</v>
      </c>
      <c r="FV16" s="35">
        <v>2</v>
      </c>
      <c r="FW16" s="14">
        <f>AVERAGE(FX16:GC16)</f>
        <v>2</v>
      </c>
      <c r="FX16" s="11">
        <v>2</v>
      </c>
      <c r="FY16" s="11">
        <v>2</v>
      </c>
      <c r="FZ16" s="11">
        <v>2</v>
      </c>
      <c r="GA16" s="11">
        <v>2</v>
      </c>
      <c r="GB16" s="11">
        <v>2</v>
      </c>
      <c r="GC16" s="67">
        <v>2</v>
      </c>
      <c r="GD16" s="49">
        <v>4</v>
      </c>
      <c r="GE16" s="14">
        <f>AVERAGE(GF16:GK16)</f>
        <v>4</v>
      </c>
      <c r="GF16" s="7">
        <v>4</v>
      </c>
      <c r="GG16" s="7">
        <v>4</v>
      </c>
      <c r="GH16" s="7">
        <v>4</v>
      </c>
      <c r="GI16" s="7">
        <v>4</v>
      </c>
      <c r="GJ16" s="7">
        <v>4</v>
      </c>
      <c r="GK16" s="65">
        <v>4</v>
      </c>
      <c r="GL16" s="53">
        <v>3</v>
      </c>
      <c r="GM16" s="14">
        <f>AVERAGE(GN16:GS16)</f>
        <v>3</v>
      </c>
      <c r="GN16" s="11">
        <v>3</v>
      </c>
      <c r="GO16" s="11">
        <v>3</v>
      </c>
      <c r="GP16" s="11">
        <v>3</v>
      </c>
      <c r="GQ16" s="11">
        <v>3</v>
      </c>
      <c r="GR16" s="11">
        <v>3</v>
      </c>
      <c r="GS16" s="67">
        <v>3</v>
      </c>
      <c r="GT16" s="53">
        <v>4</v>
      </c>
      <c r="GU16" s="14">
        <f>AVERAGE(GV16:HA16)</f>
        <v>4</v>
      </c>
      <c r="GV16" s="11">
        <v>4</v>
      </c>
      <c r="GW16" s="11">
        <v>4</v>
      </c>
      <c r="GX16" s="11">
        <v>4</v>
      </c>
      <c r="GY16" s="11">
        <v>4</v>
      </c>
      <c r="GZ16" s="11">
        <v>4</v>
      </c>
      <c r="HA16" s="54">
        <v>4</v>
      </c>
      <c r="HB16" s="53">
        <v>2</v>
      </c>
      <c r="HC16" s="14">
        <f>AVERAGE(HD16:HI16)</f>
        <v>2</v>
      </c>
      <c r="HD16" s="11">
        <v>2</v>
      </c>
      <c r="HE16" s="11">
        <v>2</v>
      </c>
      <c r="HF16" s="11">
        <v>2</v>
      </c>
      <c r="HG16" s="11">
        <v>2</v>
      </c>
      <c r="HH16" s="11">
        <v>2</v>
      </c>
      <c r="HI16" s="67">
        <v>2</v>
      </c>
      <c r="HJ16" s="53">
        <v>2</v>
      </c>
      <c r="HK16" s="14">
        <f>AVERAGE(HL16:HQ16)</f>
        <v>2</v>
      </c>
      <c r="HL16" s="11">
        <v>2</v>
      </c>
      <c r="HM16" s="11">
        <v>2</v>
      </c>
      <c r="HN16" s="11">
        <v>2</v>
      </c>
      <c r="HO16" s="11">
        <v>2</v>
      </c>
      <c r="HP16" s="11">
        <v>2</v>
      </c>
      <c r="HQ16" s="54">
        <v>2</v>
      </c>
      <c r="HR16" s="35">
        <v>3</v>
      </c>
      <c r="HS16" s="14">
        <f>AVERAGE(HT16:HY16)</f>
        <v>3</v>
      </c>
      <c r="HT16" s="11">
        <v>3</v>
      </c>
      <c r="HU16" s="11">
        <v>3</v>
      </c>
      <c r="HV16" s="11">
        <v>3</v>
      </c>
      <c r="HW16" s="11">
        <v>3</v>
      </c>
      <c r="HX16" s="11">
        <v>3</v>
      </c>
      <c r="HY16" s="54">
        <v>3</v>
      </c>
      <c r="HZ16" s="53">
        <v>2</v>
      </c>
      <c r="IA16" s="14">
        <f>AVERAGE(IB16:IG16)</f>
        <v>2</v>
      </c>
      <c r="IB16" s="11">
        <v>2</v>
      </c>
      <c r="IC16" s="11">
        <v>2</v>
      </c>
      <c r="ID16" s="11">
        <v>2</v>
      </c>
      <c r="IE16" s="11">
        <v>2</v>
      </c>
      <c r="IF16" s="11">
        <v>2</v>
      </c>
      <c r="IG16" s="54">
        <v>2</v>
      </c>
    </row>
    <row r="17" spans="1:241" s="6" customFormat="1" ht="67.5" customHeight="1" x14ac:dyDescent="0.2">
      <c r="A17" s="89" t="s">
        <v>534</v>
      </c>
      <c r="B17" s="59">
        <v>2</v>
      </c>
      <c r="C17" s="74">
        <f>AVERAGE(D17:I17)</f>
        <v>2</v>
      </c>
      <c r="D17" s="56">
        <v>2</v>
      </c>
      <c r="E17" s="56">
        <v>2</v>
      </c>
      <c r="F17" s="56">
        <v>2</v>
      </c>
      <c r="G17" s="56">
        <v>2</v>
      </c>
      <c r="H17" s="56">
        <v>2</v>
      </c>
      <c r="I17" s="57">
        <v>2</v>
      </c>
      <c r="J17" s="55">
        <v>2</v>
      </c>
      <c r="K17" s="75">
        <f>AVERAGE(L17:Q17)</f>
        <v>2</v>
      </c>
      <c r="L17" s="56">
        <v>2</v>
      </c>
      <c r="M17" s="56">
        <v>2</v>
      </c>
      <c r="N17" s="56">
        <v>2</v>
      </c>
      <c r="O17" s="56">
        <v>2</v>
      </c>
      <c r="P17" s="56">
        <v>2</v>
      </c>
      <c r="Q17" s="99">
        <v>2</v>
      </c>
      <c r="R17" s="55">
        <v>3</v>
      </c>
      <c r="S17" s="74">
        <f>AVERAGE(T17:Y17)</f>
        <v>3</v>
      </c>
      <c r="T17" s="56">
        <v>3</v>
      </c>
      <c r="U17" s="56">
        <v>3</v>
      </c>
      <c r="V17" s="56"/>
      <c r="W17" s="56">
        <v>3</v>
      </c>
      <c r="X17" s="56">
        <v>3</v>
      </c>
      <c r="Y17" s="57">
        <v>3</v>
      </c>
      <c r="Z17" s="55">
        <v>4</v>
      </c>
      <c r="AA17" s="75">
        <f>AVERAGE(AB17:AG17)</f>
        <v>4</v>
      </c>
      <c r="AB17" s="56">
        <v>4</v>
      </c>
      <c r="AC17" s="56">
        <v>4</v>
      </c>
      <c r="AD17" s="56">
        <v>4</v>
      </c>
      <c r="AE17" s="56">
        <v>4</v>
      </c>
      <c r="AF17" s="56">
        <v>4</v>
      </c>
      <c r="AG17" s="99">
        <v>4</v>
      </c>
      <c r="AH17" s="55">
        <v>3</v>
      </c>
      <c r="AI17" s="74">
        <f>AVERAGE(AJ17:AO17)</f>
        <v>3</v>
      </c>
      <c r="AJ17" s="56">
        <v>3</v>
      </c>
      <c r="AK17" s="56">
        <v>3</v>
      </c>
      <c r="AL17" s="56">
        <v>3</v>
      </c>
      <c r="AM17" s="56">
        <v>3</v>
      </c>
      <c r="AN17" s="56">
        <v>3</v>
      </c>
      <c r="AO17" s="57">
        <v>3</v>
      </c>
      <c r="AP17" s="55">
        <v>4</v>
      </c>
      <c r="AQ17" s="75">
        <f>AVERAGE(AR17:AW17)</f>
        <v>4</v>
      </c>
      <c r="AR17" s="56">
        <v>4</v>
      </c>
      <c r="AS17" s="56">
        <v>4</v>
      </c>
      <c r="AT17" s="56">
        <v>4</v>
      </c>
      <c r="AU17" s="56">
        <v>4</v>
      </c>
      <c r="AV17" s="56">
        <v>4</v>
      </c>
      <c r="AW17" s="57">
        <v>4</v>
      </c>
      <c r="AX17" s="55">
        <v>3</v>
      </c>
      <c r="AY17" s="74">
        <f>AVERAGE(AZ17:BE17)</f>
        <v>3</v>
      </c>
      <c r="AZ17" s="56">
        <v>3</v>
      </c>
      <c r="BA17" s="56">
        <v>3</v>
      </c>
      <c r="BB17" s="56">
        <v>3</v>
      </c>
      <c r="BC17" s="56">
        <v>3</v>
      </c>
      <c r="BD17" s="56">
        <v>3</v>
      </c>
      <c r="BE17" s="57">
        <v>3</v>
      </c>
      <c r="BF17" s="55">
        <v>4</v>
      </c>
      <c r="BG17" s="74">
        <f>AVERAGE(BH17:BM17)</f>
        <v>4</v>
      </c>
      <c r="BH17" s="56">
        <v>4</v>
      </c>
      <c r="BI17" s="56">
        <v>4</v>
      </c>
      <c r="BJ17" s="56">
        <v>4</v>
      </c>
      <c r="BK17" s="56">
        <v>4</v>
      </c>
      <c r="BL17" s="56">
        <v>4</v>
      </c>
      <c r="BM17" s="57">
        <v>4</v>
      </c>
      <c r="BN17" s="55">
        <v>2</v>
      </c>
      <c r="BO17" s="74">
        <f>AVERAGE(BP17:BU17)</f>
        <v>2</v>
      </c>
      <c r="BP17" s="56">
        <v>2</v>
      </c>
      <c r="BQ17" s="56">
        <v>2</v>
      </c>
      <c r="BR17" s="56">
        <v>2</v>
      </c>
      <c r="BS17" s="56">
        <v>2</v>
      </c>
      <c r="BT17" s="56">
        <v>2</v>
      </c>
      <c r="BU17" s="57">
        <v>2</v>
      </c>
      <c r="BV17" s="55">
        <v>2</v>
      </c>
      <c r="BW17" s="75">
        <f>AVERAGE(BX17:CC17)</f>
        <v>2</v>
      </c>
      <c r="BX17" s="56">
        <v>2</v>
      </c>
      <c r="BY17" s="56">
        <v>2</v>
      </c>
      <c r="BZ17" s="56">
        <v>2</v>
      </c>
      <c r="CA17" s="56">
        <v>2</v>
      </c>
      <c r="CB17" s="56">
        <v>2</v>
      </c>
      <c r="CC17" s="57">
        <v>2</v>
      </c>
      <c r="CD17" s="55">
        <v>1</v>
      </c>
      <c r="CE17" s="74">
        <f>AVERAGE(CF17:CK17)</f>
        <v>1</v>
      </c>
      <c r="CF17" s="56">
        <v>1</v>
      </c>
      <c r="CG17" s="56">
        <v>1</v>
      </c>
      <c r="CH17" s="56">
        <v>1</v>
      </c>
      <c r="CI17" s="56">
        <v>1</v>
      </c>
      <c r="CJ17" s="56">
        <v>1</v>
      </c>
      <c r="CK17" s="57">
        <v>1</v>
      </c>
      <c r="CL17" s="55">
        <v>3</v>
      </c>
      <c r="CM17" s="75">
        <f>AVERAGE(CN17:CS17)</f>
        <v>3</v>
      </c>
      <c r="CN17" s="56">
        <v>3</v>
      </c>
      <c r="CO17" s="56">
        <v>3</v>
      </c>
      <c r="CP17" s="56">
        <v>3</v>
      </c>
      <c r="CQ17" s="56">
        <v>3</v>
      </c>
      <c r="CR17" s="56">
        <v>3</v>
      </c>
      <c r="CS17" s="99">
        <v>3</v>
      </c>
      <c r="CT17" s="55">
        <v>4</v>
      </c>
      <c r="CU17" s="74">
        <f>AVERAGE(CV17:DA17)</f>
        <v>4</v>
      </c>
      <c r="CV17" s="56">
        <v>4</v>
      </c>
      <c r="CW17" s="56">
        <v>4</v>
      </c>
      <c r="CX17" s="56">
        <v>4</v>
      </c>
      <c r="CY17" s="56">
        <v>4</v>
      </c>
      <c r="CZ17" s="56">
        <v>4</v>
      </c>
      <c r="DA17" s="99">
        <v>4</v>
      </c>
      <c r="DB17" s="55">
        <v>3</v>
      </c>
      <c r="DC17" s="74">
        <f>AVERAGE(DD17:DI17)</f>
        <v>3</v>
      </c>
      <c r="DD17" s="56">
        <v>3</v>
      </c>
      <c r="DE17" s="56">
        <v>3</v>
      </c>
      <c r="DF17" s="56">
        <v>3</v>
      </c>
      <c r="DG17" s="56">
        <v>3</v>
      </c>
      <c r="DH17" s="56">
        <v>3</v>
      </c>
      <c r="DI17" s="57">
        <v>3</v>
      </c>
      <c r="DJ17" s="59">
        <v>3</v>
      </c>
      <c r="DK17" s="74">
        <f>AVERAGE(DL17:DQ17)</f>
        <v>3</v>
      </c>
      <c r="DL17" s="56">
        <v>3</v>
      </c>
      <c r="DM17" s="56">
        <v>3</v>
      </c>
      <c r="DN17" s="56">
        <v>3</v>
      </c>
      <c r="DO17" s="56">
        <v>3</v>
      </c>
      <c r="DP17" s="56">
        <v>3</v>
      </c>
      <c r="DQ17" s="99">
        <v>3</v>
      </c>
      <c r="DR17" s="55">
        <v>2</v>
      </c>
      <c r="DS17" s="74">
        <f>AVERAGE(DT17:DY17)</f>
        <v>2</v>
      </c>
      <c r="DT17" s="56">
        <v>2</v>
      </c>
      <c r="DU17" s="56">
        <v>2</v>
      </c>
      <c r="DV17" s="56">
        <v>2</v>
      </c>
      <c r="DW17" s="56">
        <v>2</v>
      </c>
      <c r="DX17" s="56">
        <v>2</v>
      </c>
      <c r="DY17" s="99">
        <v>2</v>
      </c>
      <c r="DZ17" s="55">
        <v>2</v>
      </c>
      <c r="EA17" s="74">
        <f>AVERAGE(EB17:EG17)</f>
        <v>2</v>
      </c>
      <c r="EB17" s="56">
        <v>2</v>
      </c>
      <c r="EC17" s="56">
        <v>2</v>
      </c>
      <c r="ED17" s="56">
        <v>2</v>
      </c>
      <c r="EE17" s="56">
        <v>2</v>
      </c>
      <c r="EF17" s="56">
        <v>2</v>
      </c>
      <c r="EG17" s="99">
        <v>2</v>
      </c>
      <c r="EH17" s="55">
        <v>2</v>
      </c>
      <c r="EI17" s="74">
        <f>AVERAGE(EJ17:EO17)</f>
        <v>2</v>
      </c>
      <c r="EJ17" s="56">
        <v>2</v>
      </c>
      <c r="EK17" s="56">
        <v>2</v>
      </c>
      <c r="EL17" s="56">
        <v>2</v>
      </c>
      <c r="EM17" s="56">
        <v>2</v>
      </c>
      <c r="EN17" s="56">
        <v>2</v>
      </c>
      <c r="EO17" s="99">
        <v>2</v>
      </c>
      <c r="EP17" s="55">
        <v>3</v>
      </c>
      <c r="EQ17" s="74">
        <f>AVERAGE(ER17:EW17)</f>
        <v>3</v>
      </c>
      <c r="ER17" s="56">
        <v>3</v>
      </c>
      <c r="ES17" s="56">
        <v>3</v>
      </c>
      <c r="ET17" s="56">
        <v>3</v>
      </c>
      <c r="EU17" s="56">
        <v>3</v>
      </c>
      <c r="EV17" s="56">
        <v>3</v>
      </c>
      <c r="EW17" s="99">
        <v>3</v>
      </c>
      <c r="EX17" s="55">
        <v>3</v>
      </c>
      <c r="EY17" s="74">
        <f>AVERAGE(EZ17:FE17)</f>
        <v>3</v>
      </c>
      <c r="EZ17" s="56">
        <v>3</v>
      </c>
      <c r="FA17" s="56">
        <v>3</v>
      </c>
      <c r="FB17" s="56">
        <v>3</v>
      </c>
      <c r="FC17" s="56">
        <v>3</v>
      </c>
      <c r="FD17" s="56">
        <v>3</v>
      </c>
      <c r="FE17" s="99">
        <v>3</v>
      </c>
      <c r="FF17" s="55">
        <v>3</v>
      </c>
      <c r="FG17" s="74">
        <f>AVERAGE(FH17:FM17)</f>
        <v>3</v>
      </c>
      <c r="FH17" s="56">
        <v>3</v>
      </c>
      <c r="FI17" s="56">
        <v>3</v>
      </c>
      <c r="FJ17" s="56">
        <v>3</v>
      </c>
      <c r="FK17" s="56">
        <v>3</v>
      </c>
      <c r="FL17" s="56">
        <v>3</v>
      </c>
      <c r="FM17" s="99">
        <v>3</v>
      </c>
      <c r="FN17" s="55">
        <v>2</v>
      </c>
      <c r="FO17" s="74">
        <f>AVERAGE(FP17:FU17)</f>
        <v>2</v>
      </c>
      <c r="FP17" s="56">
        <v>2</v>
      </c>
      <c r="FQ17" s="56">
        <v>2</v>
      </c>
      <c r="FR17" s="56">
        <v>2</v>
      </c>
      <c r="FS17" s="56">
        <v>2</v>
      </c>
      <c r="FT17" s="56">
        <v>2</v>
      </c>
      <c r="FU17" s="57">
        <v>2</v>
      </c>
      <c r="FV17" s="59">
        <v>4</v>
      </c>
      <c r="FW17" s="74">
        <f>AVERAGE(FX17:GC17)</f>
        <v>4</v>
      </c>
      <c r="FX17" s="56">
        <v>4</v>
      </c>
      <c r="FY17" s="56">
        <v>4</v>
      </c>
      <c r="FZ17" s="56">
        <v>4</v>
      </c>
      <c r="GA17" s="56">
        <v>4</v>
      </c>
      <c r="GB17" s="56">
        <v>4</v>
      </c>
      <c r="GC17" s="99">
        <v>4</v>
      </c>
      <c r="GD17" s="55">
        <v>2</v>
      </c>
      <c r="GE17" s="74">
        <f>AVERAGE(GF17:GK17)</f>
        <v>2</v>
      </c>
      <c r="GF17" s="56">
        <v>2</v>
      </c>
      <c r="GG17" s="56">
        <v>2</v>
      </c>
      <c r="GH17" s="56">
        <v>2</v>
      </c>
      <c r="GI17" s="56">
        <v>2</v>
      </c>
      <c r="GJ17" s="56">
        <v>2</v>
      </c>
      <c r="GK17" s="99">
        <v>2</v>
      </c>
      <c r="GL17" s="55">
        <v>4</v>
      </c>
      <c r="GM17" s="74">
        <f>AVERAGE(GN17:GS17)</f>
        <v>4</v>
      </c>
      <c r="GN17" s="56">
        <v>4</v>
      </c>
      <c r="GO17" s="56">
        <v>4</v>
      </c>
      <c r="GP17" s="56">
        <v>4</v>
      </c>
      <c r="GQ17" s="56">
        <v>4</v>
      </c>
      <c r="GR17" s="56">
        <v>4</v>
      </c>
      <c r="GS17" s="99">
        <v>4</v>
      </c>
      <c r="GT17" s="55">
        <v>4</v>
      </c>
      <c r="GU17" s="74">
        <f>AVERAGE(GV17:HA17)</f>
        <v>4</v>
      </c>
      <c r="GV17" s="56">
        <v>4</v>
      </c>
      <c r="GW17" s="56">
        <v>4</v>
      </c>
      <c r="GX17" s="56">
        <v>4</v>
      </c>
      <c r="GY17" s="56">
        <v>4</v>
      </c>
      <c r="GZ17" s="56">
        <v>4</v>
      </c>
      <c r="HA17" s="57">
        <v>4</v>
      </c>
      <c r="HB17" s="55">
        <v>2</v>
      </c>
      <c r="HC17" s="74">
        <f>AVERAGE(HD17:HI17)</f>
        <v>2</v>
      </c>
      <c r="HD17" s="56">
        <v>2</v>
      </c>
      <c r="HE17" s="56">
        <v>2</v>
      </c>
      <c r="HF17" s="56">
        <v>2</v>
      </c>
      <c r="HG17" s="56">
        <v>2</v>
      </c>
      <c r="HH17" s="56">
        <v>2</v>
      </c>
      <c r="HI17" s="99">
        <v>2</v>
      </c>
      <c r="HJ17" s="55">
        <v>2</v>
      </c>
      <c r="HK17" s="74">
        <f>AVERAGE(HL17:HQ17)</f>
        <v>2</v>
      </c>
      <c r="HL17" s="56">
        <v>2</v>
      </c>
      <c r="HM17" s="56">
        <v>2</v>
      </c>
      <c r="HN17" s="56">
        <v>2</v>
      </c>
      <c r="HO17" s="56">
        <v>2</v>
      </c>
      <c r="HP17" s="56">
        <v>2</v>
      </c>
      <c r="HQ17" s="57">
        <v>2</v>
      </c>
      <c r="HR17" s="59">
        <v>2</v>
      </c>
      <c r="HS17" s="74">
        <f>AVERAGE(HT17:HY17)</f>
        <v>2</v>
      </c>
      <c r="HT17" s="56">
        <v>2</v>
      </c>
      <c r="HU17" s="56">
        <v>2</v>
      </c>
      <c r="HV17" s="56">
        <v>2</v>
      </c>
      <c r="HW17" s="56">
        <v>2</v>
      </c>
      <c r="HX17" s="56">
        <v>2</v>
      </c>
      <c r="HY17" s="57">
        <v>2</v>
      </c>
      <c r="HZ17" s="55">
        <v>3</v>
      </c>
      <c r="IA17" s="75">
        <f>AVERAGE(IB17:IG17)</f>
        <v>3</v>
      </c>
      <c r="IB17" s="56">
        <v>3</v>
      </c>
      <c r="IC17" s="56">
        <v>3</v>
      </c>
      <c r="ID17" s="56">
        <v>3</v>
      </c>
      <c r="IE17" s="56">
        <v>3</v>
      </c>
      <c r="IF17" s="56">
        <v>3</v>
      </c>
      <c r="IG17" s="57">
        <v>3</v>
      </c>
    </row>
  </sheetData>
  <sheetProtection formatCells="0" formatColumns="0" formatRows="0"/>
  <mergeCells count="30">
    <mergeCell ref="HJ1:HQ1"/>
    <mergeCell ref="HR1:HY1"/>
    <mergeCell ref="HZ1:IG1"/>
    <mergeCell ref="FV1:GC1"/>
    <mergeCell ref="GD1:GK1"/>
    <mergeCell ref="GL1:GS1"/>
    <mergeCell ref="GT1:HA1"/>
    <mergeCell ref="HB1:HI1"/>
    <mergeCell ref="EH1:EO1"/>
    <mergeCell ref="EP1:EW1"/>
    <mergeCell ref="EX1:FE1"/>
    <mergeCell ref="FF1:FM1"/>
    <mergeCell ref="FN1:FU1"/>
    <mergeCell ref="CT1:DA1"/>
    <mergeCell ref="DB1:DI1"/>
    <mergeCell ref="DJ1:DQ1"/>
    <mergeCell ref="DR1:DY1"/>
    <mergeCell ref="DZ1:EG1"/>
    <mergeCell ref="CL1:CS1"/>
    <mergeCell ref="J1:Q1"/>
    <mergeCell ref="R1:Y1"/>
    <mergeCell ref="Z1:AG1"/>
    <mergeCell ref="AH1:AO1"/>
    <mergeCell ref="AP1:AW1"/>
    <mergeCell ref="AX1:BE1"/>
    <mergeCell ref="B1:I1"/>
    <mergeCell ref="BF1:BM1"/>
    <mergeCell ref="BN1:BU1"/>
    <mergeCell ref="BV1:CC1"/>
    <mergeCell ref="CD1:CK1"/>
  </mergeCells>
  <printOptions horizontalCentered="1" verticalCentered="1"/>
  <pageMargins left="0.25" right="0.25" top="1" bottom="1" header="0.3" footer="0.3"/>
  <pageSetup paperSize="9" scale="6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G19"/>
  <sheetViews>
    <sheetView zoomScale="90" zoomScaleNormal="90" zoomScaleSheetLayoutView="90" workbookViewId="0">
      <pane xSplit="1" ySplit="6" topLeftCell="R7" activePane="bottomRight" state="frozen"/>
      <selection pane="topRight" activeCell="B1" sqref="B1"/>
      <selection pane="bottomLeft" activeCell="A7" sqref="A7"/>
      <selection pane="bottomRight" activeCell="S13" sqref="S13"/>
    </sheetView>
  </sheetViews>
  <sheetFormatPr defaultColWidth="8.85546875" defaultRowHeight="14.25" x14ac:dyDescent="0.2"/>
  <cols>
    <col min="1" max="1" width="44.85546875" style="4" customWidth="1"/>
    <col min="2" max="2" width="7.5703125" style="4" customWidth="1"/>
    <col min="3" max="3" width="10.42578125" style="4" customWidth="1"/>
    <col min="4" max="9" width="6.28515625" style="4" customWidth="1"/>
    <col min="10" max="10" width="7.5703125" style="4" customWidth="1"/>
    <col min="11" max="11" width="10.5703125" style="4" customWidth="1"/>
    <col min="12" max="16" width="6.28515625" style="4" customWidth="1"/>
    <col min="17" max="17" width="7.5703125" style="4" customWidth="1"/>
    <col min="18" max="18" width="8.140625" style="4" customWidth="1"/>
    <col min="19" max="19" width="10" style="4" customWidth="1"/>
    <col min="20" max="24" width="6.28515625" style="4" customWidth="1"/>
    <col min="25" max="25" width="9.7109375" style="4" customWidth="1"/>
    <col min="26" max="50" width="8.85546875" style="4"/>
    <col min="51" max="51" width="9.42578125" style="4" customWidth="1"/>
    <col min="52" max="58" width="8.85546875" style="4"/>
    <col min="59" max="59" width="9.28515625" style="4" customWidth="1"/>
    <col min="60" max="82" width="8.85546875" style="4"/>
    <col min="83" max="83" width="10" style="4" customWidth="1"/>
    <col min="84" max="89" width="8.85546875" style="4"/>
    <col min="90" max="90" width="8.85546875" style="94"/>
    <col min="91" max="91" width="10.140625" style="94" customWidth="1"/>
    <col min="92" max="98" width="8.85546875" style="94"/>
    <col min="99" max="99" width="9.85546875" style="4" bestFit="1" customWidth="1"/>
    <col min="100" max="111" width="8.85546875" style="4"/>
    <col min="112" max="112" width="6.140625" style="4" customWidth="1"/>
    <col min="113" max="113" width="6.85546875" style="4" customWidth="1"/>
    <col min="114" max="114" width="8.85546875" style="4"/>
    <col min="115" max="115" width="9.140625" style="4" customWidth="1"/>
    <col min="116" max="122" width="8.85546875" style="4"/>
    <col min="123" max="123" width="9.7109375" style="4" bestFit="1" customWidth="1"/>
    <col min="124" max="130" width="8.85546875" style="4"/>
    <col min="131" max="131" width="8.7109375" style="4" customWidth="1"/>
    <col min="132" max="137" width="7.140625" style="4" customWidth="1"/>
    <col min="138" max="139" width="8.85546875" style="4"/>
    <col min="140" max="145" width="7.7109375" style="4" customWidth="1"/>
    <col min="146" max="146" width="8.85546875" style="4"/>
    <col min="147" max="147" width="9.42578125" style="4" bestFit="1" customWidth="1"/>
    <col min="148" max="162" width="8.85546875" style="4"/>
    <col min="163" max="163" width="10" style="4" customWidth="1"/>
    <col min="164" max="170" width="8.85546875" style="4"/>
    <col min="171" max="171" width="10.28515625" style="4" customWidth="1"/>
    <col min="172" max="178" width="8.85546875" style="4"/>
    <col min="179" max="179" width="9.42578125" style="4" customWidth="1"/>
    <col min="180" max="186" width="8.85546875" style="4"/>
    <col min="187" max="187" width="10" style="4" customWidth="1"/>
    <col min="188" max="194" width="8.85546875" style="4"/>
    <col min="195" max="195" width="10.140625" style="4" customWidth="1"/>
    <col min="196" max="202" width="8.85546875" style="4"/>
    <col min="203" max="203" width="9.85546875" style="4" bestFit="1" customWidth="1"/>
    <col min="204" max="210" width="8.85546875" style="4"/>
    <col min="211" max="211" width="9.5703125" style="4" customWidth="1"/>
    <col min="212" max="226" width="8.85546875" style="4"/>
    <col min="227" max="227" width="9.85546875" style="4" customWidth="1"/>
    <col min="228" max="234" width="8.85546875" style="4"/>
    <col min="235" max="235" width="9.5703125" style="4" customWidth="1"/>
    <col min="236" max="16384" width="8.85546875" style="4"/>
  </cols>
  <sheetData>
    <row r="1" spans="1:241" ht="15" x14ac:dyDescent="0.25">
      <c r="A1" s="15" t="s">
        <v>500</v>
      </c>
      <c r="B1" s="171">
        <v>31</v>
      </c>
      <c r="C1" s="169"/>
      <c r="D1" s="169"/>
      <c r="E1" s="169"/>
      <c r="F1" s="169"/>
      <c r="G1" s="169"/>
      <c r="H1" s="169"/>
      <c r="I1" s="169"/>
      <c r="J1" s="171">
        <v>32</v>
      </c>
      <c r="K1" s="169"/>
      <c r="L1" s="169"/>
      <c r="M1" s="169"/>
      <c r="N1" s="169"/>
      <c r="O1" s="169"/>
      <c r="P1" s="169"/>
      <c r="Q1" s="169"/>
      <c r="R1" s="172">
        <v>33</v>
      </c>
      <c r="S1" s="173"/>
      <c r="T1" s="173"/>
      <c r="U1" s="173"/>
      <c r="V1" s="173"/>
      <c r="W1" s="173"/>
      <c r="X1" s="173"/>
      <c r="Y1" s="175"/>
      <c r="Z1" s="172">
        <v>34</v>
      </c>
      <c r="AA1" s="173"/>
      <c r="AB1" s="173"/>
      <c r="AC1" s="173"/>
      <c r="AD1" s="173"/>
      <c r="AE1" s="173"/>
      <c r="AF1" s="173"/>
      <c r="AG1" s="175"/>
      <c r="AH1" s="172">
        <v>35</v>
      </c>
      <c r="AI1" s="173"/>
      <c r="AJ1" s="173"/>
      <c r="AK1" s="173"/>
      <c r="AL1" s="173"/>
      <c r="AM1" s="173"/>
      <c r="AN1" s="173"/>
      <c r="AO1" s="174"/>
      <c r="AP1" s="169">
        <v>36</v>
      </c>
      <c r="AQ1" s="169"/>
      <c r="AR1" s="169"/>
      <c r="AS1" s="169"/>
      <c r="AT1" s="169"/>
      <c r="AU1" s="169"/>
      <c r="AV1" s="169"/>
      <c r="AW1" s="169"/>
      <c r="AX1" s="172">
        <v>37</v>
      </c>
      <c r="AY1" s="173"/>
      <c r="AZ1" s="173"/>
      <c r="BA1" s="173"/>
      <c r="BB1" s="173"/>
      <c r="BC1" s="173"/>
      <c r="BD1" s="173"/>
      <c r="BE1" s="174"/>
      <c r="BF1" s="171">
        <v>38</v>
      </c>
      <c r="BG1" s="169"/>
      <c r="BH1" s="169"/>
      <c r="BI1" s="169"/>
      <c r="BJ1" s="169"/>
      <c r="BK1" s="169"/>
      <c r="BL1" s="169"/>
      <c r="BM1" s="170"/>
      <c r="BN1" s="171">
        <v>39</v>
      </c>
      <c r="BO1" s="169"/>
      <c r="BP1" s="169"/>
      <c r="BQ1" s="169"/>
      <c r="BR1" s="169"/>
      <c r="BS1" s="169"/>
      <c r="BT1" s="169"/>
      <c r="BU1" s="170"/>
      <c r="BV1" s="171">
        <v>40</v>
      </c>
      <c r="BW1" s="169"/>
      <c r="BX1" s="169"/>
      <c r="BY1" s="169"/>
      <c r="BZ1" s="169"/>
      <c r="CA1" s="169"/>
      <c r="CB1" s="169"/>
      <c r="CC1" s="170"/>
      <c r="CD1" s="171">
        <v>41</v>
      </c>
      <c r="CE1" s="169"/>
      <c r="CF1" s="169"/>
      <c r="CG1" s="169"/>
      <c r="CH1" s="169"/>
      <c r="CI1" s="169"/>
      <c r="CJ1" s="169"/>
      <c r="CK1" s="169"/>
      <c r="CL1" s="176">
        <v>42</v>
      </c>
      <c r="CM1" s="177"/>
      <c r="CN1" s="177"/>
      <c r="CO1" s="177"/>
      <c r="CP1" s="177"/>
      <c r="CQ1" s="177"/>
      <c r="CR1" s="177"/>
      <c r="CS1" s="177"/>
      <c r="CT1" s="172">
        <v>43</v>
      </c>
      <c r="CU1" s="173"/>
      <c r="CV1" s="173"/>
      <c r="CW1" s="173"/>
      <c r="CX1" s="173"/>
      <c r="CY1" s="173"/>
      <c r="CZ1" s="173"/>
      <c r="DA1" s="174"/>
      <c r="DB1" s="171">
        <v>44</v>
      </c>
      <c r="DC1" s="169"/>
      <c r="DD1" s="169"/>
      <c r="DE1" s="169"/>
      <c r="DF1" s="169"/>
      <c r="DG1" s="169"/>
      <c r="DH1" s="169"/>
      <c r="DI1" s="169"/>
      <c r="DJ1" s="172">
        <v>45</v>
      </c>
      <c r="DK1" s="173"/>
      <c r="DL1" s="173"/>
      <c r="DM1" s="173"/>
      <c r="DN1" s="173"/>
      <c r="DO1" s="173"/>
      <c r="DP1" s="173"/>
      <c r="DQ1" s="174"/>
      <c r="DR1" s="169">
        <v>46</v>
      </c>
      <c r="DS1" s="169"/>
      <c r="DT1" s="169"/>
      <c r="DU1" s="169"/>
      <c r="DV1" s="169"/>
      <c r="DW1" s="169"/>
      <c r="DX1" s="169"/>
      <c r="DY1" s="169"/>
      <c r="DZ1" s="171">
        <v>47</v>
      </c>
      <c r="EA1" s="169"/>
      <c r="EB1" s="169"/>
      <c r="EC1" s="169"/>
      <c r="ED1" s="169"/>
      <c r="EE1" s="169"/>
      <c r="EF1" s="169"/>
      <c r="EG1" s="170"/>
      <c r="EH1" s="171">
        <v>48</v>
      </c>
      <c r="EI1" s="169"/>
      <c r="EJ1" s="169"/>
      <c r="EK1" s="169"/>
      <c r="EL1" s="169"/>
      <c r="EM1" s="169"/>
      <c r="EN1" s="169"/>
      <c r="EO1" s="169"/>
      <c r="EP1" s="171">
        <v>49</v>
      </c>
      <c r="EQ1" s="169"/>
      <c r="ER1" s="169"/>
      <c r="ES1" s="169"/>
      <c r="ET1" s="169"/>
      <c r="EU1" s="169"/>
      <c r="EV1" s="169"/>
      <c r="EW1" s="170"/>
      <c r="EX1" s="171">
        <v>50</v>
      </c>
      <c r="EY1" s="169"/>
      <c r="EZ1" s="169"/>
      <c r="FA1" s="169"/>
      <c r="FB1" s="169"/>
      <c r="FC1" s="169"/>
      <c r="FD1" s="169"/>
      <c r="FE1" s="169"/>
      <c r="FF1" s="171">
        <v>51</v>
      </c>
      <c r="FG1" s="169"/>
      <c r="FH1" s="169"/>
      <c r="FI1" s="169"/>
      <c r="FJ1" s="169"/>
      <c r="FK1" s="169"/>
      <c r="FL1" s="169"/>
      <c r="FM1" s="169"/>
      <c r="FN1" s="171">
        <v>52</v>
      </c>
      <c r="FO1" s="169"/>
      <c r="FP1" s="169"/>
      <c r="FQ1" s="169"/>
      <c r="FR1" s="169"/>
      <c r="FS1" s="169"/>
      <c r="FT1" s="169"/>
      <c r="FU1" s="170"/>
      <c r="FV1" s="171">
        <v>53</v>
      </c>
      <c r="FW1" s="169"/>
      <c r="FX1" s="169"/>
      <c r="FY1" s="169"/>
      <c r="FZ1" s="169"/>
      <c r="GA1" s="169"/>
      <c r="GB1" s="169"/>
      <c r="GC1" s="170"/>
      <c r="GD1" s="171">
        <v>54</v>
      </c>
      <c r="GE1" s="169"/>
      <c r="GF1" s="169"/>
      <c r="GG1" s="169"/>
      <c r="GH1" s="169"/>
      <c r="GI1" s="169"/>
      <c r="GJ1" s="169"/>
      <c r="GK1" s="169"/>
      <c r="GL1" s="171">
        <v>55</v>
      </c>
      <c r="GM1" s="169"/>
      <c r="GN1" s="169"/>
      <c r="GO1" s="169"/>
      <c r="GP1" s="169"/>
      <c r="GQ1" s="169"/>
      <c r="GR1" s="169"/>
      <c r="GS1" s="169"/>
      <c r="GT1" s="172">
        <v>56</v>
      </c>
      <c r="GU1" s="173"/>
      <c r="GV1" s="173"/>
      <c r="GW1" s="173"/>
      <c r="GX1" s="173"/>
      <c r="GY1" s="173"/>
      <c r="GZ1" s="173"/>
      <c r="HA1" s="174"/>
      <c r="HB1" s="169">
        <v>57</v>
      </c>
      <c r="HC1" s="169"/>
      <c r="HD1" s="169"/>
      <c r="HE1" s="169"/>
      <c r="HF1" s="169"/>
      <c r="HG1" s="169"/>
      <c r="HH1" s="169"/>
      <c r="HI1" s="170"/>
      <c r="HJ1" s="171">
        <v>58</v>
      </c>
      <c r="HK1" s="169"/>
      <c r="HL1" s="169"/>
      <c r="HM1" s="169"/>
      <c r="HN1" s="169"/>
      <c r="HO1" s="169"/>
      <c r="HP1" s="169"/>
      <c r="HQ1" s="169"/>
      <c r="HR1" s="172">
        <v>59</v>
      </c>
      <c r="HS1" s="173"/>
      <c r="HT1" s="173"/>
      <c r="HU1" s="173"/>
      <c r="HV1" s="173"/>
      <c r="HW1" s="173"/>
      <c r="HX1" s="173"/>
      <c r="HY1" s="174"/>
      <c r="HZ1" s="171">
        <v>60</v>
      </c>
      <c r="IA1" s="169"/>
      <c r="IB1" s="169"/>
      <c r="IC1" s="169"/>
      <c r="ID1" s="169"/>
      <c r="IE1" s="169"/>
      <c r="IF1" s="169"/>
      <c r="IG1" s="170"/>
    </row>
    <row r="2" spans="1:241" s="2" customFormat="1" ht="15" customHeight="1" x14ac:dyDescent="0.2">
      <c r="A2" s="21" t="s">
        <v>501</v>
      </c>
      <c r="B2" s="76"/>
      <c r="C2" s="125" t="s">
        <v>88</v>
      </c>
      <c r="D2" s="18"/>
      <c r="E2" s="18"/>
      <c r="F2" s="18"/>
      <c r="G2" s="18"/>
      <c r="H2" s="18"/>
      <c r="I2" s="60"/>
      <c r="J2" s="76"/>
      <c r="K2" s="125" t="s">
        <v>90</v>
      </c>
      <c r="L2" s="18"/>
      <c r="M2" s="18"/>
      <c r="N2" s="18"/>
      <c r="O2" s="18"/>
      <c r="P2" s="18"/>
      <c r="Q2" s="60"/>
      <c r="R2" s="76"/>
      <c r="S2" s="19" t="s">
        <v>92</v>
      </c>
      <c r="T2" s="18"/>
      <c r="U2" s="18"/>
      <c r="V2" s="18"/>
      <c r="W2" s="18"/>
      <c r="X2" s="18"/>
      <c r="Y2" s="60"/>
      <c r="Z2" s="76"/>
      <c r="AA2" s="19" t="s">
        <v>95</v>
      </c>
      <c r="AB2" s="18"/>
      <c r="AC2" s="18"/>
      <c r="AD2" s="18"/>
      <c r="AE2" s="18"/>
      <c r="AF2" s="18"/>
      <c r="AG2" s="60"/>
      <c r="AH2" s="76"/>
      <c r="AI2" s="19" t="s">
        <v>98</v>
      </c>
      <c r="AJ2" s="18"/>
      <c r="AK2" s="18"/>
      <c r="AL2" s="18"/>
      <c r="AM2" s="18"/>
      <c r="AN2" s="18"/>
      <c r="AO2" s="37"/>
      <c r="AP2" s="103"/>
      <c r="AQ2" s="19" t="s">
        <v>101</v>
      </c>
      <c r="AR2" s="18"/>
      <c r="AS2" s="18"/>
      <c r="AT2" s="18"/>
      <c r="AU2" s="18"/>
      <c r="AV2" s="18"/>
      <c r="AW2" s="60"/>
      <c r="AX2" s="76"/>
      <c r="AY2" s="19" t="s">
        <v>104</v>
      </c>
      <c r="AZ2" s="18"/>
      <c r="BA2" s="18"/>
      <c r="BB2" s="18"/>
      <c r="BC2" s="18"/>
      <c r="BD2" s="18"/>
      <c r="BE2" s="37"/>
      <c r="BF2" s="76"/>
      <c r="BG2" s="19" t="s">
        <v>107</v>
      </c>
      <c r="BH2" s="18"/>
      <c r="BI2" s="18"/>
      <c r="BJ2" s="18"/>
      <c r="BK2" s="18"/>
      <c r="BL2" s="18"/>
      <c r="BM2" s="37"/>
      <c r="BN2" s="76"/>
      <c r="BO2" s="19" t="s">
        <v>109</v>
      </c>
      <c r="BP2" s="18"/>
      <c r="BQ2" s="18"/>
      <c r="BR2" s="18"/>
      <c r="BS2" s="18"/>
      <c r="BT2" s="18"/>
      <c r="BU2" s="37"/>
      <c r="BV2" s="76"/>
      <c r="BW2" s="19" t="s">
        <v>112</v>
      </c>
      <c r="BX2" s="18"/>
      <c r="BY2" s="18"/>
      <c r="BZ2" s="18"/>
      <c r="CA2" s="18"/>
      <c r="CB2" s="18"/>
      <c r="CC2" s="37"/>
      <c r="CD2" s="76"/>
      <c r="CE2" s="19" t="s">
        <v>115</v>
      </c>
      <c r="CF2" s="18"/>
      <c r="CG2" s="18"/>
      <c r="CH2" s="18"/>
      <c r="CI2" s="18"/>
      <c r="CJ2" s="18"/>
      <c r="CK2" s="60"/>
      <c r="CL2" s="148"/>
      <c r="CM2" s="128" t="s">
        <v>118</v>
      </c>
      <c r="CN2" s="149"/>
      <c r="CO2" s="149"/>
      <c r="CP2" s="149"/>
      <c r="CQ2" s="149"/>
      <c r="CR2" s="149"/>
      <c r="CS2" s="150"/>
      <c r="CT2" s="76"/>
      <c r="CU2" s="19" t="s">
        <v>121</v>
      </c>
      <c r="CV2" s="18"/>
      <c r="CW2" s="18"/>
      <c r="CX2" s="18"/>
      <c r="CY2" s="18"/>
      <c r="CZ2" s="18"/>
      <c r="DA2" s="37"/>
      <c r="DB2" s="76"/>
      <c r="DC2" s="19" t="s">
        <v>124</v>
      </c>
      <c r="DD2" s="18"/>
      <c r="DE2" s="18"/>
      <c r="DF2" s="18"/>
      <c r="DG2" s="18"/>
      <c r="DH2" s="18"/>
      <c r="DI2" s="60"/>
      <c r="DJ2" s="76"/>
      <c r="DK2" s="19" t="s">
        <v>126</v>
      </c>
      <c r="DL2" s="18"/>
      <c r="DM2" s="18"/>
      <c r="DN2" s="18"/>
      <c r="DO2" s="18"/>
      <c r="DP2" s="18"/>
      <c r="DQ2" s="37"/>
      <c r="DR2" s="103"/>
      <c r="DS2" s="36" t="s">
        <v>129</v>
      </c>
      <c r="DT2" s="18"/>
      <c r="DU2" s="18"/>
      <c r="DV2" s="18"/>
      <c r="DW2" s="18"/>
      <c r="DX2" s="18"/>
      <c r="DY2" s="37"/>
      <c r="DZ2" s="76"/>
      <c r="EA2" s="19" t="s">
        <v>132</v>
      </c>
      <c r="EB2" s="18"/>
      <c r="EC2" s="18"/>
      <c r="ED2" s="18"/>
      <c r="EE2" s="18"/>
      <c r="EF2" s="18"/>
      <c r="EG2" s="37"/>
      <c r="EH2" s="76"/>
      <c r="EI2" s="19" t="s">
        <v>134</v>
      </c>
      <c r="EJ2" s="18"/>
      <c r="EK2" s="18"/>
      <c r="EL2" s="18"/>
      <c r="EM2" s="18"/>
      <c r="EN2" s="18"/>
      <c r="EO2" s="37"/>
      <c r="EP2" s="76"/>
      <c r="EQ2" s="19" t="s">
        <v>136</v>
      </c>
      <c r="ER2" s="18"/>
      <c r="ES2" s="18"/>
      <c r="ET2" s="18"/>
      <c r="EU2" s="18"/>
      <c r="EV2" s="18"/>
      <c r="EW2" s="37"/>
      <c r="EX2" s="76"/>
      <c r="EY2" s="19" t="s">
        <v>139</v>
      </c>
      <c r="EZ2" s="18"/>
      <c r="FA2" s="18"/>
      <c r="FB2" s="18"/>
      <c r="FC2" s="18"/>
      <c r="FD2" s="18"/>
      <c r="FE2" s="37"/>
      <c r="FF2" s="76"/>
      <c r="FG2" s="19" t="s">
        <v>142</v>
      </c>
      <c r="FH2" s="18"/>
      <c r="FI2" s="18"/>
      <c r="FJ2" s="18"/>
      <c r="FK2" s="18"/>
      <c r="FL2" s="18"/>
      <c r="FM2" s="60"/>
      <c r="FN2" s="76"/>
      <c r="FO2" s="19" t="s">
        <v>144</v>
      </c>
      <c r="FP2" s="18"/>
      <c r="FQ2" s="18"/>
      <c r="FR2" s="18"/>
      <c r="FS2" s="18"/>
      <c r="FT2" s="18"/>
      <c r="FU2" s="37"/>
      <c r="FV2" s="76"/>
      <c r="FW2" s="19" t="s">
        <v>147</v>
      </c>
      <c r="FX2" s="18"/>
      <c r="FY2" s="18"/>
      <c r="FZ2" s="18"/>
      <c r="GA2" s="18"/>
      <c r="GB2" s="18"/>
      <c r="GC2" s="37"/>
      <c r="GD2" s="76"/>
      <c r="GE2" s="19" t="s">
        <v>535</v>
      </c>
      <c r="GF2" s="18"/>
      <c r="GG2" s="18"/>
      <c r="GH2" s="18"/>
      <c r="GI2" s="18"/>
      <c r="GJ2" s="18"/>
      <c r="GK2" s="60"/>
      <c r="GL2" s="76"/>
      <c r="GM2" s="19" t="s">
        <v>536</v>
      </c>
      <c r="GN2" s="18"/>
      <c r="GO2" s="18"/>
      <c r="GP2" s="18"/>
      <c r="GQ2" s="18"/>
      <c r="GR2" s="18"/>
      <c r="GS2" s="60"/>
      <c r="GT2" s="76"/>
      <c r="GU2" s="19" t="s">
        <v>150</v>
      </c>
      <c r="GV2" s="18"/>
      <c r="GW2" s="18"/>
      <c r="GX2" s="18"/>
      <c r="GY2" s="18"/>
      <c r="GZ2" s="18"/>
      <c r="HA2" s="37"/>
      <c r="HB2" s="103"/>
      <c r="HC2" s="19" t="s">
        <v>153</v>
      </c>
      <c r="HD2" s="18"/>
      <c r="HE2" s="18"/>
      <c r="HF2" s="18"/>
      <c r="HG2" s="18"/>
      <c r="HH2" s="18"/>
      <c r="HI2" s="37"/>
      <c r="HJ2" s="76"/>
      <c r="HK2" s="19" t="s">
        <v>156</v>
      </c>
      <c r="HL2" s="18"/>
      <c r="HM2" s="18"/>
      <c r="HN2" s="18"/>
      <c r="HO2" s="18"/>
      <c r="HP2" s="18"/>
      <c r="HQ2" s="60"/>
      <c r="HR2" s="76"/>
      <c r="HS2" s="19" t="s">
        <v>159</v>
      </c>
      <c r="HT2" s="18"/>
      <c r="HU2" s="18"/>
      <c r="HV2" s="18"/>
      <c r="HW2" s="18"/>
      <c r="HX2" s="18"/>
      <c r="HY2" s="37"/>
      <c r="HZ2" s="76"/>
      <c r="IA2" s="19" t="s">
        <v>162</v>
      </c>
      <c r="IB2" s="18"/>
      <c r="IC2" s="18"/>
      <c r="ID2" s="18"/>
      <c r="IE2" s="18"/>
      <c r="IF2" s="18"/>
      <c r="IG2" s="37"/>
    </row>
    <row r="3" spans="1:241" s="2" customFormat="1" ht="11.45" customHeight="1" x14ac:dyDescent="0.2">
      <c r="A3" s="21" t="s">
        <v>502</v>
      </c>
      <c r="B3" s="76"/>
      <c r="C3" s="125" t="s">
        <v>89</v>
      </c>
      <c r="D3" s="16"/>
      <c r="E3" s="16"/>
      <c r="F3" s="16"/>
      <c r="G3" s="16"/>
      <c r="H3" s="16"/>
      <c r="I3" s="61"/>
      <c r="J3" s="76"/>
      <c r="K3" s="125" t="s">
        <v>537</v>
      </c>
      <c r="L3" s="16"/>
      <c r="M3" s="16"/>
      <c r="N3" s="16"/>
      <c r="O3" s="16"/>
      <c r="P3" s="16"/>
      <c r="Q3" s="61"/>
      <c r="R3" s="76"/>
      <c r="S3" s="19" t="s">
        <v>94</v>
      </c>
      <c r="T3" s="16"/>
      <c r="U3" s="16"/>
      <c r="V3" s="16"/>
      <c r="W3" s="16"/>
      <c r="X3" s="16"/>
      <c r="Y3" s="61"/>
      <c r="Z3" s="76"/>
      <c r="AA3" s="19" t="s">
        <v>97</v>
      </c>
      <c r="AB3" s="16"/>
      <c r="AC3" s="16"/>
      <c r="AD3" s="16"/>
      <c r="AE3" s="16"/>
      <c r="AF3" s="16"/>
      <c r="AG3" s="61"/>
      <c r="AH3" s="76"/>
      <c r="AI3" s="19" t="s">
        <v>100</v>
      </c>
      <c r="AJ3" s="16"/>
      <c r="AK3" s="16"/>
      <c r="AL3" s="16"/>
      <c r="AM3" s="16"/>
      <c r="AN3" s="16"/>
      <c r="AO3" s="38"/>
      <c r="AP3" s="103"/>
      <c r="AQ3" s="19" t="s">
        <v>103</v>
      </c>
      <c r="AR3" s="16"/>
      <c r="AS3" s="16"/>
      <c r="AT3" s="16"/>
      <c r="AU3" s="16"/>
      <c r="AV3" s="16"/>
      <c r="AW3" s="61"/>
      <c r="AX3" s="76"/>
      <c r="AY3" s="19" t="s">
        <v>106</v>
      </c>
      <c r="AZ3" s="16"/>
      <c r="BA3" s="16"/>
      <c r="BB3" s="16"/>
      <c r="BC3" s="16"/>
      <c r="BD3" s="16"/>
      <c r="BE3" s="38"/>
      <c r="BF3" s="76"/>
      <c r="BG3" s="19" t="s">
        <v>108</v>
      </c>
      <c r="BH3" s="16"/>
      <c r="BI3" s="16"/>
      <c r="BJ3" s="16"/>
      <c r="BK3" s="16"/>
      <c r="BL3" s="16"/>
      <c r="BM3" s="38"/>
      <c r="BN3" s="76"/>
      <c r="BO3" s="19" t="s">
        <v>111</v>
      </c>
      <c r="BP3" s="16"/>
      <c r="BQ3" s="16"/>
      <c r="BR3" s="16"/>
      <c r="BS3" s="16"/>
      <c r="BT3" s="16"/>
      <c r="BU3" s="38"/>
      <c r="BV3" s="76"/>
      <c r="BW3" s="19" t="s">
        <v>114</v>
      </c>
      <c r="BX3" s="16"/>
      <c r="BY3" s="16"/>
      <c r="BZ3" s="16"/>
      <c r="CA3" s="16"/>
      <c r="CB3" s="16"/>
      <c r="CC3" s="38"/>
      <c r="CD3" s="76"/>
      <c r="CE3" s="19" t="s">
        <v>117</v>
      </c>
      <c r="CF3" s="16"/>
      <c r="CG3" s="16"/>
      <c r="CH3" s="16"/>
      <c r="CI3" s="16"/>
      <c r="CJ3" s="16"/>
      <c r="CK3" s="61"/>
      <c r="CL3" s="148"/>
      <c r="CM3" s="151" t="s">
        <v>120</v>
      </c>
      <c r="CN3" s="152"/>
      <c r="CO3" s="152"/>
      <c r="CP3" s="152"/>
      <c r="CQ3" s="152"/>
      <c r="CR3" s="152"/>
      <c r="CS3" s="153"/>
      <c r="CT3" s="76"/>
      <c r="CU3" s="19" t="s">
        <v>123</v>
      </c>
      <c r="CV3" s="16"/>
      <c r="CW3" s="16"/>
      <c r="CX3" s="16"/>
      <c r="CY3" s="16"/>
      <c r="CZ3" s="16"/>
      <c r="DA3" s="38"/>
      <c r="DB3" s="76"/>
      <c r="DC3" s="19" t="s">
        <v>125</v>
      </c>
      <c r="DD3" s="16"/>
      <c r="DE3" s="16"/>
      <c r="DF3" s="16"/>
      <c r="DG3" s="16"/>
      <c r="DH3" s="16"/>
      <c r="DI3" s="61"/>
      <c r="DJ3" s="76"/>
      <c r="DK3" s="19" t="s">
        <v>128</v>
      </c>
      <c r="DL3" s="16"/>
      <c r="DM3" s="16"/>
      <c r="DN3" s="16"/>
      <c r="DO3" s="16"/>
      <c r="DP3" s="16"/>
      <c r="DQ3" s="38"/>
      <c r="DR3" s="103"/>
      <c r="DS3" s="36" t="s">
        <v>131</v>
      </c>
      <c r="DT3" s="16"/>
      <c r="DU3" s="16"/>
      <c r="DV3" s="16"/>
      <c r="DW3" s="16"/>
      <c r="DX3" s="16"/>
      <c r="DY3" s="38"/>
      <c r="DZ3" s="76"/>
      <c r="EA3" s="19" t="s">
        <v>133</v>
      </c>
      <c r="EB3" s="16"/>
      <c r="EC3" s="16"/>
      <c r="ED3" s="16"/>
      <c r="EE3" s="16"/>
      <c r="EF3" s="16"/>
      <c r="EG3" s="38"/>
      <c r="EH3" s="76"/>
      <c r="EI3" s="19" t="s">
        <v>135</v>
      </c>
      <c r="EJ3" s="16"/>
      <c r="EK3" s="16"/>
      <c r="EL3" s="16"/>
      <c r="EM3" s="16"/>
      <c r="EN3" s="16"/>
      <c r="EO3" s="38"/>
      <c r="EP3" s="76"/>
      <c r="EQ3" s="19" t="s">
        <v>138</v>
      </c>
      <c r="ER3" s="16"/>
      <c r="ES3" s="16"/>
      <c r="ET3" s="16"/>
      <c r="EU3" s="16"/>
      <c r="EV3" s="16"/>
      <c r="EW3" s="38"/>
      <c r="EX3" s="76"/>
      <c r="EY3" s="19" t="s">
        <v>141</v>
      </c>
      <c r="EZ3" s="16"/>
      <c r="FA3" s="16"/>
      <c r="FB3" s="16"/>
      <c r="FC3" s="16"/>
      <c r="FD3" s="16"/>
      <c r="FE3" s="38"/>
      <c r="FF3" s="76"/>
      <c r="FG3" s="19" t="s">
        <v>538</v>
      </c>
      <c r="FH3" s="16"/>
      <c r="FI3" s="16"/>
      <c r="FJ3" s="16"/>
      <c r="FK3" s="16"/>
      <c r="FL3" s="16"/>
      <c r="FM3" s="61"/>
      <c r="FN3" s="76"/>
      <c r="FO3" s="19" t="s">
        <v>146</v>
      </c>
      <c r="FP3" s="16"/>
      <c r="FQ3" s="16"/>
      <c r="FR3" s="16"/>
      <c r="FS3" s="16"/>
      <c r="FT3" s="16"/>
      <c r="FU3" s="38"/>
      <c r="FV3" s="76"/>
      <c r="FW3" s="19" t="s">
        <v>149</v>
      </c>
      <c r="FX3" s="16"/>
      <c r="FY3" s="16"/>
      <c r="FZ3" s="16"/>
      <c r="GA3" s="16"/>
      <c r="GB3" s="16"/>
      <c r="GC3" s="38"/>
      <c r="GD3" s="76"/>
      <c r="GE3" s="19" t="s">
        <v>539</v>
      </c>
      <c r="GF3" s="16"/>
      <c r="GG3" s="16"/>
      <c r="GH3" s="16"/>
      <c r="GI3" s="16"/>
      <c r="GJ3" s="16"/>
      <c r="GK3" s="61"/>
      <c r="GL3" s="76"/>
      <c r="GM3" s="19" t="s">
        <v>540</v>
      </c>
      <c r="GN3" s="16"/>
      <c r="GO3" s="16"/>
      <c r="GP3" s="16"/>
      <c r="GQ3" s="16"/>
      <c r="GR3" s="16"/>
      <c r="GS3" s="61"/>
      <c r="GT3" s="76"/>
      <c r="GU3" s="19" t="s">
        <v>152</v>
      </c>
      <c r="GV3" s="16"/>
      <c r="GW3" s="16"/>
      <c r="GX3" s="16"/>
      <c r="GY3" s="16"/>
      <c r="GZ3" s="16"/>
      <c r="HA3" s="38"/>
      <c r="HB3" s="103"/>
      <c r="HC3" s="19" t="s">
        <v>155</v>
      </c>
      <c r="HD3" s="16"/>
      <c r="HF3" s="16"/>
      <c r="HG3" s="16"/>
      <c r="HH3" s="16"/>
      <c r="HI3" s="38"/>
      <c r="HJ3" s="76"/>
      <c r="HK3" s="19" t="s">
        <v>158</v>
      </c>
      <c r="HL3" s="16"/>
      <c r="HM3" s="16"/>
      <c r="HN3" s="16"/>
      <c r="HO3" s="16"/>
      <c r="HP3" s="16"/>
      <c r="HQ3" s="61"/>
      <c r="HR3" s="76"/>
      <c r="HS3" s="19" t="s">
        <v>161</v>
      </c>
      <c r="HT3" s="16"/>
      <c r="HU3" s="16"/>
      <c r="HV3" s="16"/>
      <c r="HW3" s="16"/>
      <c r="HX3" s="16"/>
      <c r="HY3" s="38"/>
      <c r="HZ3" s="76"/>
      <c r="IA3" s="19" t="s">
        <v>164</v>
      </c>
      <c r="IB3" s="16"/>
      <c r="IC3" s="16"/>
      <c r="ID3" s="16"/>
      <c r="IE3" s="16"/>
      <c r="IF3" s="16"/>
      <c r="IG3" s="38"/>
    </row>
    <row r="4" spans="1:241" s="2" customFormat="1" ht="11.45" customHeight="1" x14ac:dyDescent="0.2">
      <c r="A4" s="22" t="s">
        <v>504</v>
      </c>
      <c r="B4" s="76"/>
      <c r="C4" s="125" t="s">
        <v>541</v>
      </c>
      <c r="D4" s="16"/>
      <c r="E4" s="16"/>
      <c r="F4" s="16"/>
      <c r="G4" s="16"/>
      <c r="H4" s="16"/>
      <c r="I4" s="61"/>
      <c r="J4" s="76"/>
      <c r="K4" s="125" t="s">
        <v>91</v>
      </c>
      <c r="L4" s="154"/>
      <c r="M4" s="154"/>
      <c r="N4" s="154"/>
      <c r="O4" s="154"/>
      <c r="P4" s="154"/>
      <c r="Q4" s="155"/>
      <c r="R4" s="76"/>
      <c r="S4" s="19" t="s">
        <v>93</v>
      </c>
      <c r="T4" s="16"/>
      <c r="U4" s="16"/>
      <c r="V4" s="16"/>
      <c r="W4" s="16"/>
      <c r="X4" s="16"/>
      <c r="Y4" s="61"/>
      <c r="Z4" s="76"/>
      <c r="AA4" s="19" t="s">
        <v>96</v>
      </c>
      <c r="AB4" s="16"/>
      <c r="AC4" s="16"/>
      <c r="AD4" s="16"/>
      <c r="AE4" s="16"/>
      <c r="AF4" s="16"/>
      <c r="AG4" s="61"/>
      <c r="AH4" s="76"/>
      <c r="AI4" s="19" t="s">
        <v>99</v>
      </c>
      <c r="AJ4" s="16"/>
      <c r="AK4" s="16"/>
      <c r="AL4" s="16"/>
      <c r="AM4" s="16"/>
      <c r="AN4" s="16"/>
      <c r="AO4" s="38"/>
      <c r="AP4" s="103"/>
      <c r="AQ4" s="19" t="s">
        <v>102</v>
      </c>
      <c r="AR4" s="16"/>
      <c r="AS4" s="16"/>
      <c r="AT4" s="16"/>
      <c r="AU4" s="16"/>
      <c r="AV4" s="16"/>
      <c r="AW4" s="61"/>
      <c r="AX4" s="76"/>
      <c r="AY4" s="19" t="s">
        <v>105</v>
      </c>
      <c r="AZ4" s="16"/>
      <c r="BA4" s="16"/>
      <c r="BB4" s="16"/>
      <c r="BC4" s="16"/>
      <c r="BD4" s="16"/>
      <c r="BE4" s="38"/>
      <c r="BF4" s="76"/>
      <c r="BG4" s="19" t="s">
        <v>542</v>
      </c>
      <c r="BH4" s="16"/>
      <c r="BI4" s="16"/>
      <c r="BJ4" s="16"/>
      <c r="BK4" s="16"/>
      <c r="BL4" s="16"/>
      <c r="BM4" s="38"/>
      <c r="BN4" s="76"/>
      <c r="BO4" s="19" t="s">
        <v>110</v>
      </c>
      <c r="BP4" s="16"/>
      <c r="BQ4" s="16"/>
      <c r="BR4" s="16"/>
      <c r="BS4" s="16"/>
      <c r="BT4" s="16"/>
      <c r="BU4" s="38"/>
      <c r="BV4" s="76"/>
      <c r="BW4" s="19" t="s">
        <v>113</v>
      </c>
      <c r="BX4" s="16"/>
      <c r="BY4" s="16"/>
      <c r="BZ4" s="16"/>
      <c r="CA4" s="16"/>
      <c r="CB4" s="16"/>
      <c r="CC4" s="38"/>
      <c r="CD4" s="76"/>
      <c r="CE4" s="19" t="s">
        <v>116</v>
      </c>
      <c r="CF4" s="16"/>
      <c r="CG4" s="16"/>
      <c r="CH4" s="16"/>
      <c r="CI4" s="16"/>
      <c r="CJ4" s="16"/>
      <c r="CK4" s="61"/>
      <c r="CL4" s="148"/>
      <c r="CM4" s="128" t="s">
        <v>119</v>
      </c>
      <c r="CN4" s="98"/>
      <c r="CO4" s="98"/>
      <c r="CP4" s="98"/>
      <c r="CQ4" s="98"/>
      <c r="CR4" s="98"/>
      <c r="CS4" s="129"/>
      <c r="CT4" s="76"/>
      <c r="CU4" s="19" t="s">
        <v>122</v>
      </c>
      <c r="CV4" s="16"/>
      <c r="CW4" s="16"/>
      <c r="CX4" s="16"/>
      <c r="CY4" s="16"/>
      <c r="CZ4" s="16"/>
      <c r="DA4" s="38"/>
      <c r="DB4" s="76"/>
      <c r="DC4" s="19" t="s">
        <v>543</v>
      </c>
      <c r="DD4" s="16"/>
      <c r="DE4" s="16"/>
      <c r="DF4" s="16"/>
      <c r="DG4" s="16"/>
      <c r="DH4" s="16"/>
      <c r="DI4" s="61"/>
      <c r="DJ4" s="76"/>
      <c r="DK4" s="19" t="s">
        <v>127</v>
      </c>
      <c r="DL4" s="16"/>
      <c r="DM4" s="16"/>
      <c r="DN4" s="16"/>
      <c r="DO4" s="16"/>
      <c r="DP4" s="16"/>
      <c r="DQ4" s="38"/>
      <c r="DR4" s="103"/>
      <c r="DS4" s="36" t="s">
        <v>130</v>
      </c>
      <c r="DT4" s="16"/>
      <c r="DU4" s="16"/>
      <c r="DV4" s="16"/>
      <c r="DW4" s="16"/>
      <c r="DX4" s="16"/>
      <c r="DY4" s="38"/>
      <c r="DZ4" s="76"/>
      <c r="EA4" s="117" t="s">
        <v>544</v>
      </c>
      <c r="EB4" s="16"/>
      <c r="EC4" s="16"/>
      <c r="ED4" s="16"/>
      <c r="EE4" s="16"/>
      <c r="EF4" s="16"/>
      <c r="EG4" s="38"/>
      <c r="EH4" s="76"/>
      <c r="EI4" s="117" t="s">
        <v>544</v>
      </c>
      <c r="EJ4" s="16"/>
      <c r="EK4" s="16"/>
      <c r="EL4" s="16"/>
      <c r="EM4" s="16"/>
      <c r="EN4" s="16"/>
      <c r="EO4" s="38"/>
      <c r="EP4" s="76"/>
      <c r="EQ4" s="19" t="s">
        <v>137</v>
      </c>
      <c r="ER4" s="16"/>
      <c r="ES4" s="16"/>
      <c r="ET4" s="16"/>
      <c r="EU4" s="16"/>
      <c r="EV4" s="16"/>
      <c r="EW4" s="38"/>
      <c r="EX4" s="76"/>
      <c r="EY4" s="19" t="s">
        <v>140</v>
      </c>
      <c r="EZ4" s="16"/>
      <c r="FA4" s="16"/>
      <c r="FB4" s="16"/>
      <c r="FC4" s="16"/>
      <c r="FD4" s="16"/>
      <c r="FE4" s="38"/>
      <c r="FF4" s="76"/>
      <c r="FG4" s="19" t="s">
        <v>143</v>
      </c>
      <c r="FH4" s="16"/>
      <c r="FI4" s="16"/>
      <c r="FJ4" s="16"/>
      <c r="FK4" s="16"/>
      <c r="FL4" s="16"/>
      <c r="FM4" s="61"/>
      <c r="FN4" s="76"/>
      <c r="FO4" s="19" t="s">
        <v>145</v>
      </c>
      <c r="FP4" s="16"/>
      <c r="FQ4" s="16"/>
      <c r="FR4" s="16"/>
      <c r="FS4" s="16"/>
      <c r="FT4" s="16"/>
      <c r="FU4" s="38"/>
      <c r="FV4" s="76"/>
      <c r="FW4" s="19" t="s">
        <v>148</v>
      </c>
      <c r="FX4" s="16"/>
      <c r="FY4" s="16"/>
      <c r="FZ4" s="16"/>
      <c r="GA4" s="16"/>
      <c r="GB4" s="16"/>
      <c r="GC4" s="38"/>
      <c r="GD4" s="76"/>
      <c r="GE4" s="19" t="s">
        <v>545</v>
      </c>
      <c r="GF4" s="16"/>
      <c r="GG4" s="16"/>
      <c r="GH4" s="16"/>
      <c r="GI4" s="16"/>
      <c r="GJ4" s="16"/>
      <c r="GK4" s="61"/>
      <c r="GL4" s="76"/>
      <c r="GM4" s="19" t="s">
        <v>546</v>
      </c>
      <c r="GN4" s="16"/>
      <c r="GO4" s="16"/>
      <c r="GP4" s="16"/>
      <c r="GQ4" s="16"/>
      <c r="GR4" s="16"/>
      <c r="GS4" s="61"/>
      <c r="GT4" s="76"/>
      <c r="GU4" s="19" t="s">
        <v>151</v>
      </c>
      <c r="GV4" s="16"/>
      <c r="GW4" s="16"/>
      <c r="GX4" s="16"/>
      <c r="GY4" s="16"/>
      <c r="GZ4" s="16"/>
      <c r="HA4" s="38"/>
      <c r="HB4" s="103"/>
      <c r="HC4" s="19" t="s">
        <v>154</v>
      </c>
      <c r="HD4" s="16"/>
      <c r="HE4" s="16"/>
      <c r="HF4" s="16"/>
      <c r="HG4" s="16"/>
      <c r="HH4" s="16"/>
      <c r="HI4" s="38"/>
      <c r="HJ4" s="76"/>
      <c r="HK4" s="19" t="s">
        <v>157</v>
      </c>
      <c r="HL4" s="16"/>
      <c r="HM4" s="16"/>
      <c r="HN4" s="16"/>
      <c r="HO4" s="16"/>
      <c r="HP4" s="16"/>
      <c r="HQ4" s="61"/>
      <c r="HR4" s="76"/>
      <c r="HS4" s="19" t="s">
        <v>160</v>
      </c>
      <c r="HT4" s="16"/>
      <c r="HU4" s="16"/>
      <c r="HV4" s="16"/>
      <c r="HW4" s="16"/>
      <c r="HX4" s="16"/>
      <c r="HY4" s="38"/>
      <c r="HZ4" s="76"/>
      <c r="IA4" s="19" t="s">
        <v>163</v>
      </c>
      <c r="IB4" s="16"/>
      <c r="IC4" s="16"/>
      <c r="ID4" s="16"/>
      <c r="IE4" s="16"/>
      <c r="IF4" s="16"/>
      <c r="IG4" s="38"/>
    </row>
    <row r="5" spans="1:241" s="136" customFormat="1" ht="15.75" customHeight="1" x14ac:dyDescent="0.25">
      <c r="A5" s="131" t="s">
        <v>506</v>
      </c>
      <c r="B5" s="132"/>
      <c r="C5" s="126">
        <v>162696.92000000001</v>
      </c>
      <c r="D5" s="17"/>
      <c r="E5" s="17"/>
      <c r="F5" s="17"/>
      <c r="G5" s="17"/>
      <c r="H5" s="17"/>
      <c r="I5" s="102"/>
      <c r="J5" s="132"/>
      <c r="K5" s="126">
        <v>191714.9</v>
      </c>
      <c r="L5" s="17"/>
      <c r="M5" s="17"/>
      <c r="N5" s="17"/>
      <c r="O5" s="17"/>
      <c r="P5" s="17"/>
      <c r="Q5" s="102"/>
      <c r="R5" s="132"/>
      <c r="S5" s="20">
        <v>97438.63</v>
      </c>
      <c r="T5" s="17"/>
      <c r="U5" s="17"/>
      <c r="V5" s="17"/>
      <c r="W5" s="17"/>
      <c r="X5" s="17"/>
      <c r="Y5" s="102"/>
      <c r="Z5" s="132"/>
      <c r="AA5" s="20">
        <v>30371.53</v>
      </c>
      <c r="AB5" s="17"/>
      <c r="AC5" s="17"/>
      <c r="AD5" s="17"/>
      <c r="AE5" s="17"/>
      <c r="AF5" s="17"/>
      <c r="AG5" s="102"/>
      <c r="AH5" s="132"/>
      <c r="AI5" s="20">
        <v>31173.45</v>
      </c>
      <c r="AJ5" s="17"/>
      <c r="AK5" s="17"/>
      <c r="AL5" s="17"/>
      <c r="AM5" s="17"/>
      <c r="AN5" s="17"/>
      <c r="AO5" s="40"/>
      <c r="AP5" s="133"/>
      <c r="AQ5" s="20">
        <v>81339.72</v>
      </c>
      <c r="AR5" s="17"/>
      <c r="AS5" s="17"/>
      <c r="AT5" s="17"/>
      <c r="AU5" s="17"/>
      <c r="AV5" s="17"/>
      <c r="AW5" s="102"/>
      <c r="AX5" s="132"/>
      <c r="AY5" s="20">
        <v>155350.04999999999</v>
      </c>
      <c r="AZ5" s="17"/>
      <c r="BA5" s="17"/>
      <c r="BB5" s="17"/>
      <c r="BC5" s="17"/>
      <c r="BD5" s="17"/>
      <c r="BE5" s="40"/>
      <c r="BF5" s="132"/>
      <c r="BG5" s="20">
        <v>154461.48000000001</v>
      </c>
      <c r="BH5" s="17"/>
      <c r="BI5" s="17"/>
      <c r="BJ5" s="17"/>
      <c r="BK5" s="17"/>
      <c r="BL5" s="17"/>
      <c r="BM5" s="40"/>
      <c r="BN5" s="132"/>
      <c r="BO5" s="20">
        <v>39600.33</v>
      </c>
      <c r="BP5" s="17"/>
      <c r="BQ5" s="17"/>
      <c r="BR5" s="17"/>
      <c r="BS5" s="17"/>
      <c r="BT5" s="17"/>
      <c r="BU5" s="40"/>
      <c r="BV5" s="132"/>
      <c r="BW5" s="20">
        <v>60718.25</v>
      </c>
      <c r="BX5" s="17"/>
      <c r="BY5" s="17"/>
      <c r="BZ5" s="17"/>
      <c r="CA5" s="17"/>
      <c r="CB5" s="17"/>
      <c r="CC5" s="40"/>
      <c r="CD5" s="132"/>
      <c r="CE5" s="137">
        <v>185562.3</v>
      </c>
      <c r="CF5" s="17"/>
      <c r="CG5" s="17"/>
      <c r="CH5" s="17"/>
      <c r="CI5" s="17"/>
      <c r="CJ5" s="17"/>
      <c r="CK5" s="102"/>
      <c r="CL5" s="132"/>
      <c r="CM5" s="156">
        <v>102162.06</v>
      </c>
      <c r="CN5" s="157"/>
      <c r="CO5" s="157"/>
      <c r="CP5" s="157"/>
      <c r="CQ5" s="157"/>
      <c r="CR5" s="157"/>
      <c r="CS5" s="158"/>
      <c r="CT5" s="132"/>
      <c r="CU5" s="20">
        <v>180005</v>
      </c>
      <c r="CV5" s="17"/>
      <c r="CW5" s="17"/>
      <c r="CX5" s="17"/>
      <c r="CY5" s="17"/>
      <c r="CZ5" s="17"/>
      <c r="DA5" s="40"/>
      <c r="DB5" s="132"/>
      <c r="DC5" s="159">
        <v>86881.2</v>
      </c>
      <c r="DD5" s="17"/>
      <c r="DE5" s="17"/>
      <c r="DF5" s="17"/>
      <c r="DG5" s="17"/>
      <c r="DH5" s="17"/>
      <c r="DI5" s="102"/>
      <c r="DJ5" s="132"/>
      <c r="DK5" s="20">
        <v>152673.29</v>
      </c>
      <c r="DL5" s="17"/>
      <c r="DM5" s="17"/>
      <c r="DN5" s="17"/>
      <c r="DO5" s="17"/>
      <c r="DP5" s="17"/>
      <c r="DQ5" s="40"/>
      <c r="DR5" s="133"/>
      <c r="DS5" s="39">
        <v>190190</v>
      </c>
      <c r="DT5" s="17"/>
      <c r="DU5" s="17"/>
      <c r="DV5" s="17"/>
      <c r="DW5" s="17"/>
      <c r="DX5" s="17"/>
      <c r="DY5" s="40"/>
      <c r="DZ5" s="132"/>
      <c r="EA5" s="134"/>
      <c r="EB5" s="17"/>
      <c r="EC5" s="17"/>
      <c r="ED5" s="17"/>
      <c r="EE5" s="17"/>
      <c r="EF5" s="17"/>
      <c r="EG5" s="40"/>
      <c r="EH5" s="132"/>
      <c r="EI5" s="134"/>
      <c r="EJ5" s="17"/>
      <c r="EK5" s="17"/>
      <c r="EL5" s="17"/>
      <c r="EM5" s="17"/>
      <c r="EN5" s="17"/>
      <c r="EO5" s="40"/>
      <c r="EP5" s="132"/>
      <c r="EQ5" s="20">
        <v>156972.97</v>
      </c>
      <c r="ER5" s="17"/>
      <c r="ES5" s="17"/>
      <c r="ET5" s="17"/>
      <c r="EU5" s="17"/>
      <c r="EV5" s="17"/>
      <c r="EW5" s="40"/>
      <c r="EX5" s="132"/>
      <c r="EY5" s="20">
        <v>37191</v>
      </c>
      <c r="EZ5" s="17"/>
      <c r="FA5" s="17"/>
      <c r="FB5" s="17"/>
      <c r="FC5" s="17"/>
      <c r="FD5" s="17"/>
      <c r="FE5" s="40"/>
      <c r="FF5" s="132"/>
      <c r="FG5" s="130">
        <v>199999.8</v>
      </c>
      <c r="FH5" s="17"/>
      <c r="FI5" s="17"/>
      <c r="FJ5" s="17"/>
      <c r="FK5" s="17"/>
      <c r="FL5" s="17"/>
      <c r="FM5" s="102"/>
      <c r="FN5" s="132"/>
      <c r="FO5" s="20">
        <v>138600</v>
      </c>
      <c r="FP5" s="17"/>
      <c r="FQ5" s="17"/>
      <c r="FR5" s="17"/>
      <c r="FS5" s="17"/>
      <c r="FT5" s="17"/>
      <c r="FU5" s="40"/>
      <c r="FV5" s="132"/>
      <c r="FW5" s="20">
        <v>150265.5</v>
      </c>
      <c r="FX5" s="17"/>
      <c r="FY5" s="17"/>
      <c r="FZ5" s="17"/>
      <c r="GA5" s="17"/>
      <c r="GB5" s="17"/>
      <c r="GC5" s="40"/>
      <c r="GD5" s="132"/>
      <c r="GE5" s="160">
        <v>182182</v>
      </c>
      <c r="GF5" s="17"/>
      <c r="GG5" s="17"/>
      <c r="GH5" s="17"/>
      <c r="GI5" s="17"/>
      <c r="GJ5" s="17"/>
      <c r="GK5" s="102"/>
      <c r="GL5" s="135"/>
      <c r="GM5" s="161">
        <v>186494</v>
      </c>
      <c r="GN5" s="17"/>
      <c r="GO5" s="17"/>
      <c r="GP5" s="17"/>
      <c r="GQ5" s="17"/>
      <c r="GR5" s="17"/>
      <c r="GS5" s="102"/>
      <c r="GT5" s="132"/>
      <c r="GU5" s="20">
        <v>118953.45</v>
      </c>
      <c r="GV5" s="17"/>
      <c r="GW5" s="17"/>
      <c r="GX5" s="17"/>
      <c r="GY5" s="17"/>
      <c r="GZ5" s="17"/>
      <c r="HA5" s="40"/>
      <c r="HB5" s="133"/>
      <c r="HC5" s="20">
        <v>133789</v>
      </c>
      <c r="HD5" s="17"/>
      <c r="HE5" s="17"/>
      <c r="HF5" s="17"/>
      <c r="HG5" s="17"/>
      <c r="HH5" s="17"/>
      <c r="HI5" s="40"/>
      <c r="HJ5" s="132"/>
      <c r="HK5" s="20">
        <v>29591.8</v>
      </c>
      <c r="HL5" s="17"/>
      <c r="HM5" s="17"/>
      <c r="HN5" s="17"/>
      <c r="HO5" s="17"/>
      <c r="HP5" s="17"/>
      <c r="HQ5" s="102"/>
      <c r="HR5" s="132"/>
      <c r="HS5" s="20">
        <v>178080.21</v>
      </c>
      <c r="HT5" s="17"/>
      <c r="HU5" s="17"/>
      <c r="HV5" s="17"/>
      <c r="HW5" s="17"/>
      <c r="HX5" s="17"/>
      <c r="HY5" s="40"/>
      <c r="HZ5" s="132"/>
      <c r="IA5" s="20">
        <v>170016</v>
      </c>
      <c r="IB5" s="17"/>
      <c r="IC5" s="17"/>
      <c r="ID5" s="17"/>
      <c r="IE5" s="17"/>
      <c r="IF5" s="17"/>
      <c r="IG5" s="40"/>
    </row>
    <row r="6" spans="1:241" ht="37.5" customHeight="1" x14ac:dyDescent="0.2">
      <c r="A6" s="23" t="s">
        <v>507</v>
      </c>
      <c r="B6" s="41" t="s">
        <v>508</v>
      </c>
      <c r="C6" s="72" t="s">
        <v>509</v>
      </c>
      <c r="D6" s="13" t="s">
        <v>510</v>
      </c>
      <c r="E6" s="13" t="s">
        <v>511</v>
      </c>
      <c r="F6" s="13" t="s">
        <v>512</v>
      </c>
      <c r="G6" s="13" t="s">
        <v>513</v>
      </c>
      <c r="H6" s="13" t="s">
        <v>514</v>
      </c>
      <c r="I6" s="62" t="s">
        <v>515</v>
      </c>
      <c r="J6" s="41" t="s">
        <v>508</v>
      </c>
      <c r="K6" s="72" t="s">
        <v>509</v>
      </c>
      <c r="L6" s="13" t="s">
        <v>510</v>
      </c>
      <c r="M6" s="13" t="s">
        <v>511</v>
      </c>
      <c r="N6" s="13" t="s">
        <v>512</v>
      </c>
      <c r="O6" s="13" t="s">
        <v>513</v>
      </c>
      <c r="P6" s="13" t="s">
        <v>514</v>
      </c>
      <c r="Q6" s="62" t="s">
        <v>515</v>
      </c>
      <c r="R6" s="41" t="s">
        <v>508</v>
      </c>
      <c r="S6" s="72" t="s">
        <v>509</v>
      </c>
      <c r="T6" s="13" t="s">
        <v>510</v>
      </c>
      <c r="U6" s="13" t="s">
        <v>511</v>
      </c>
      <c r="V6" s="13" t="s">
        <v>512</v>
      </c>
      <c r="W6" s="13" t="s">
        <v>513</v>
      </c>
      <c r="X6" s="13" t="s">
        <v>514</v>
      </c>
      <c r="Y6" s="62" t="s">
        <v>515</v>
      </c>
      <c r="Z6" s="41" t="s">
        <v>508</v>
      </c>
      <c r="AA6" s="72" t="s">
        <v>509</v>
      </c>
      <c r="AB6" s="13" t="s">
        <v>510</v>
      </c>
      <c r="AC6" s="13" t="s">
        <v>511</v>
      </c>
      <c r="AD6" s="13"/>
      <c r="AE6" s="13" t="s">
        <v>513</v>
      </c>
      <c r="AF6" s="13" t="s">
        <v>514</v>
      </c>
      <c r="AG6" s="62" t="s">
        <v>515</v>
      </c>
      <c r="AH6" s="41" t="s">
        <v>508</v>
      </c>
      <c r="AI6" s="72" t="s">
        <v>509</v>
      </c>
      <c r="AJ6" s="13" t="s">
        <v>510</v>
      </c>
      <c r="AK6" s="13"/>
      <c r="AL6" s="13" t="s">
        <v>512</v>
      </c>
      <c r="AM6" s="13" t="s">
        <v>513</v>
      </c>
      <c r="AN6" s="13" t="s">
        <v>514</v>
      </c>
      <c r="AO6" s="42" t="s">
        <v>515</v>
      </c>
      <c r="AP6" s="29" t="s">
        <v>508</v>
      </c>
      <c r="AQ6" s="72" t="s">
        <v>509</v>
      </c>
      <c r="AR6" s="13" t="s">
        <v>510</v>
      </c>
      <c r="AS6" s="13"/>
      <c r="AT6" s="13" t="s">
        <v>512</v>
      </c>
      <c r="AU6" s="13" t="s">
        <v>513</v>
      </c>
      <c r="AV6" s="13" t="s">
        <v>514</v>
      </c>
      <c r="AW6" s="62" t="s">
        <v>515</v>
      </c>
      <c r="AX6" s="41" t="s">
        <v>508</v>
      </c>
      <c r="AY6" s="72" t="s">
        <v>509</v>
      </c>
      <c r="AZ6" s="13" t="s">
        <v>510</v>
      </c>
      <c r="BA6" s="13" t="s">
        <v>511</v>
      </c>
      <c r="BB6" s="13" t="s">
        <v>512</v>
      </c>
      <c r="BC6" s="13" t="s">
        <v>513</v>
      </c>
      <c r="BD6" s="13" t="s">
        <v>514</v>
      </c>
      <c r="BE6" s="42" t="s">
        <v>515</v>
      </c>
      <c r="BF6" s="41" t="s">
        <v>508</v>
      </c>
      <c r="BG6" s="72" t="s">
        <v>509</v>
      </c>
      <c r="BH6" s="13" t="s">
        <v>510</v>
      </c>
      <c r="BI6" s="13" t="s">
        <v>511</v>
      </c>
      <c r="BJ6" s="13" t="s">
        <v>512</v>
      </c>
      <c r="BK6" s="13" t="s">
        <v>513</v>
      </c>
      <c r="BL6" s="13" t="s">
        <v>514</v>
      </c>
      <c r="BM6" s="42" t="s">
        <v>515</v>
      </c>
      <c r="BN6" s="41" t="s">
        <v>508</v>
      </c>
      <c r="BO6" s="72" t="s">
        <v>509</v>
      </c>
      <c r="BP6" s="13" t="s">
        <v>510</v>
      </c>
      <c r="BQ6" s="13" t="s">
        <v>511</v>
      </c>
      <c r="BR6" s="13" t="s">
        <v>512</v>
      </c>
      <c r="BS6" s="13" t="s">
        <v>513</v>
      </c>
      <c r="BT6" s="13" t="s">
        <v>514</v>
      </c>
      <c r="BU6" s="42" t="s">
        <v>515</v>
      </c>
      <c r="BV6" s="41" t="s">
        <v>508</v>
      </c>
      <c r="BW6" s="72" t="s">
        <v>509</v>
      </c>
      <c r="BX6" s="13" t="s">
        <v>510</v>
      </c>
      <c r="BY6" s="13" t="s">
        <v>511</v>
      </c>
      <c r="BZ6" s="13" t="s">
        <v>512</v>
      </c>
      <c r="CA6" s="13" t="s">
        <v>513</v>
      </c>
      <c r="CB6" s="13" t="s">
        <v>514</v>
      </c>
      <c r="CC6" s="42" t="s">
        <v>515</v>
      </c>
      <c r="CD6" s="41" t="s">
        <v>508</v>
      </c>
      <c r="CE6" s="72" t="s">
        <v>509</v>
      </c>
      <c r="CF6" s="13" t="s">
        <v>510</v>
      </c>
      <c r="CG6" s="13" t="s">
        <v>511</v>
      </c>
      <c r="CH6" s="13" t="s">
        <v>512</v>
      </c>
      <c r="CI6" s="13" t="s">
        <v>513</v>
      </c>
      <c r="CJ6" s="13"/>
      <c r="CK6" s="62" t="s">
        <v>515</v>
      </c>
      <c r="CL6" s="41" t="s">
        <v>508</v>
      </c>
      <c r="CM6" s="72" t="s">
        <v>509</v>
      </c>
      <c r="CN6" s="13" t="s">
        <v>510</v>
      </c>
      <c r="CO6" s="13" t="s">
        <v>511</v>
      </c>
      <c r="CP6" s="13" t="s">
        <v>512</v>
      </c>
      <c r="CQ6" s="13" t="s">
        <v>513</v>
      </c>
      <c r="CR6" s="13" t="s">
        <v>514</v>
      </c>
      <c r="CS6" s="62" t="s">
        <v>515</v>
      </c>
      <c r="CT6" s="41" t="s">
        <v>508</v>
      </c>
      <c r="CU6" s="72" t="s">
        <v>509</v>
      </c>
      <c r="CV6" s="13" t="s">
        <v>510</v>
      </c>
      <c r="CW6" s="13" t="s">
        <v>511</v>
      </c>
      <c r="CX6" s="13" t="s">
        <v>512</v>
      </c>
      <c r="CY6" s="13" t="s">
        <v>513</v>
      </c>
      <c r="CZ6" s="13" t="s">
        <v>514</v>
      </c>
      <c r="DA6" s="42" t="s">
        <v>515</v>
      </c>
      <c r="DB6" s="41" t="s">
        <v>508</v>
      </c>
      <c r="DC6" s="72" t="s">
        <v>509</v>
      </c>
      <c r="DD6" s="13" t="s">
        <v>510</v>
      </c>
      <c r="DE6" s="13" t="s">
        <v>511</v>
      </c>
      <c r="DF6" s="13" t="s">
        <v>512</v>
      </c>
      <c r="DG6" s="13" t="s">
        <v>513</v>
      </c>
      <c r="DH6" s="13" t="s">
        <v>514</v>
      </c>
      <c r="DI6" s="62" t="s">
        <v>515</v>
      </c>
      <c r="DJ6" s="41" t="s">
        <v>508</v>
      </c>
      <c r="DK6" s="72" t="s">
        <v>509</v>
      </c>
      <c r="DL6" s="13" t="s">
        <v>510</v>
      </c>
      <c r="DM6" s="13" t="s">
        <v>511</v>
      </c>
      <c r="DN6" s="13" t="s">
        <v>512</v>
      </c>
      <c r="DO6" s="13" t="s">
        <v>513</v>
      </c>
      <c r="DP6" s="13" t="s">
        <v>514</v>
      </c>
      <c r="DQ6" s="42" t="s">
        <v>515</v>
      </c>
      <c r="DR6" s="29" t="s">
        <v>508</v>
      </c>
      <c r="DS6" s="72" t="s">
        <v>509</v>
      </c>
      <c r="DT6" s="13" t="s">
        <v>510</v>
      </c>
      <c r="DU6" s="13" t="s">
        <v>511</v>
      </c>
      <c r="DV6" s="13" t="s">
        <v>512</v>
      </c>
      <c r="DW6" s="13" t="s">
        <v>513</v>
      </c>
      <c r="DX6" s="13" t="s">
        <v>514</v>
      </c>
      <c r="DY6" s="42" t="s">
        <v>515</v>
      </c>
      <c r="DZ6" s="41" t="s">
        <v>508</v>
      </c>
      <c r="EA6" s="72" t="s">
        <v>509</v>
      </c>
      <c r="EB6" s="13" t="s">
        <v>510</v>
      </c>
      <c r="EC6" s="13" t="s">
        <v>511</v>
      </c>
      <c r="ED6" s="13" t="s">
        <v>512</v>
      </c>
      <c r="EE6" s="13" t="s">
        <v>513</v>
      </c>
      <c r="EF6" s="13" t="s">
        <v>514</v>
      </c>
      <c r="EG6" s="42" t="s">
        <v>515</v>
      </c>
      <c r="EH6" s="41" t="s">
        <v>508</v>
      </c>
      <c r="EI6" s="72" t="s">
        <v>509</v>
      </c>
      <c r="EJ6" s="13" t="s">
        <v>510</v>
      </c>
      <c r="EK6" s="13" t="s">
        <v>511</v>
      </c>
      <c r="EL6" s="13" t="s">
        <v>512</v>
      </c>
      <c r="EM6" s="13" t="s">
        <v>513</v>
      </c>
      <c r="EN6" s="13" t="s">
        <v>514</v>
      </c>
      <c r="EO6" s="42" t="s">
        <v>515</v>
      </c>
      <c r="EP6" s="41" t="s">
        <v>508</v>
      </c>
      <c r="EQ6" s="72" t="s">
        <v>509</v>
      </c>
      <c r="ER6" s="13" t="s">
        <v>510</v>
      </c>
      <c r="ES6" s="13" t="s">
        <v>511</v>
      </c>
      <c r="ET6" s="13" t="s">
        <v>512</v>
      </c>
      <c r="EU6" s="13" t="s">
        <v>513</v>
      </c>
      <c r="EV6" s="13" t="s">
        <v>514</v>
      </c>
      <c r="EW6" s="42" t="s">
        <v>515</v>
      </c>
      <c r="EX6" s="41" t="s">
        <v>508</v>
      </c>
      <c r="EY6" s="72" t="s">
        <v>509</v>
      </c>
      <c r="EZ6" s="13" t="s">
        <v>510</v>
      </c>
      <c r="FA6" s="13" t="s">
        <v>511</v>
      </c>
      <c r="FB6" s="13" t="s">
        <v>512</v>
      </c>
      <c r="FC6" s="13" t="s">
        <v>513</v>
      </c>
      <c r="FD6" s="13" t="s">
        <v>514</v>
      </c>
      <c r="FE6" s="42" t="s">
        <v>515</v>
      </c>
      <c r="FF6" s="41" t="s">
        <v>508</v>
      </c>
      <c r="FG6" s="72" t="s">
        <v>509</v>
      </c>
      <c r="FH6" s="13" t="s">
        <v>510</v>
      </c>
      <c r="FI6" s="13" t="s">
        <v>511</v>
      </c>
      <c r="FJ6" s="13" t="s">
        <v>512</v>
      </c>
      <c r="FK6" s="13" t="s">
        <v>513</v>
      </c>
      <c r="FL6" s="13" t="s">
        <v>514</v>
      </c>
      <c r="FM6" s="62" t="s">
        <v>515</v>
      </c>
      <c r="FN6" s="41" t="s">
        <v>508</v>
      </c>
      <c r="FO6" s="72" t="s">
        <v>509</v>
      </c>
      <c r="FP6" s="13" t="s">
        <v>510</v>
      </c>
      <c r="FQ6" s="13" t="s">
        <v>511</v>
      </c>
      <c r="FR6" s="13" t="s">
        <v>512</v>
      </c>
      <c r="FS6" s="13" t="s">
        <v>513</v>
      </c>
      <c r="FT6" s="13" t="s">
        <v>514</v>
      </c>
      <c r="FU6" s="42" t="s">
        <v>515</v>
      </c>
      <c r="FV6" s="41" t="s">
        <v>508</v>
      </c>
      <c r="FW6" s="72" t="s">
        <v>509</v>
      </c>
      <c r="FX6" s="13" t="s">
        <v>510</v>
      </c>
      <c r="FY6" s="13" t="s">
        <v>511</v>
      </c>
      <c r="FZ6" s="13" t="s">
        <v>512</v>
      </c>
      <c r="GA6" s="13" t="s">
        <v>513</v>
      </c>
      <c r="GB6" s="13"/>
      <c r="GC6" s="42" t="s">
        <v>515</v>
      </c>
      <c r="GD6" s="41" t="s">
        <v>508</v>
      </c>
      <c r="GE6" s="72" t="s">
        <v>509</v>
      </c>
      <c r="GF6" s="13" t="s">
        <v>510</v>
      </c>
      <c r="GG6" s="13" t="s">
        <v>511</v>
      </c>
      <c r="GH6" s="13" t="s">
        <v>512</v>
      </c>
      <c r="GI6" s="13" t="s">
        <v>513</v>
      </c>
      <c r="GJ6" s="13" t="s">
        <v>514</v>
      </c>
      <c r="GK6" s="62" t="s">
        <v>515</v>
      </c>
      <c r="GL6" s="41" t="s">
        <v>508</v>
      </c>
      <c r="GM6" s="72" t="s">
        <v>509</v>
      </c>
      <c r="GN6" s="13" t="s">
        <v>510</v>
      </c>
      <c r="GO6" s="13" t="s">
        <v>511</v>
      </c>
      <c r="GP6" s="13" t="s">
        <v>512</v>
      </c>
      <c r="GQ6" s="13" t="s">
        <v>513</v>
      </c>
      <c r="GR6" s="13" t="s">
        <v>514</v>
      </c>
      <c r="GS6" s="62" t="s">
        <v>515</v>
      </c>
      <c r="GT6" s="41" t="s">
        <v>508</v>
      </c>
      <c r="GU6" s="72" t="s">
        <v>509</v>
      </c>
      <c r="GV6" s="13" t="s">
        <v>510</v>
      </c>
      <c r="GW6" s="13" t="s">
        <v>511</v>
      </c>
      <c r="GX6" s="13" t="s">
        <v>512</v>
      </c>
      <c r="GY6" s="13" t="s">
        <v>513</v>
      </c>
      <c r="GZ6" s="13" t="s">
        <v>514</v>
      </c>
      <c r="HA6" s="42" t="s">
        <v>515</v>
      </c>
      <c r="HB6" s="29" t="s">
        <v>508</v>
      </c>
      <c r="HC6" s="72" t="s">
        <v>509</v>
      </c>
      <c r="HD6" s="13" t="s">
        <v>510</v>
      </c>
      <c r="HE6" s="13" t="s">
        <v>511</v>
      </c>
      <c r="HF6" s="13" t="s">
        <v>512</v>
      </c>
      <c r="HG6" s="13" t="s">
        <v>513</v>
      </c>
      <c r="HH6" s="13" t="s">
        <v>514</v>
      </c>
      <c r="HI6" s="42" t="s">
        <v>515</v>
      </c>
      <c r="HJ6" s="41" t="s">
        <v>508</v>
      </c>
      <c r="HK6" s="72" t="s">
        <v>509</v>
      </c>
      <c r="HL6" s="13" t="s">
        <v>510</v>
      </c>
      <c r="HM6" s="13" t="s">
        <v>511</v>
      </c>
      <c r="HN6" s="13" t="s">
        <v>512</v>
      </c>
      <c r="HO6" s="13" t="s">
        <v>513</v>
      </c>
      <c r="HP6" s="13" t="s">
        <v>514</v>
      </c>
      <c r="HQ6" s="62" t="s">
        <v>515</v>
      </c>
      <c r="HR6" s="41" t="s">
        <v>508</v>
      </c>
      <c r="HS6" s="72" t="s">
        <v>509</v>
      </c>
      <c r="HT6" s="13" t="s">
        <v>510</v>
      </c>
      <c r="HU6" s="13" t="s">
        <v>511</v>
      </c>
      <c r="HV6" s="13" t="s">
        <v>512</v>
      </c>
      <c r="HW6" s="13" t="s">
        <v>513</v>
      </c>
      <c r="HX6" s="13" t="s">
        <v>514</v>
      </c>
      <c r="HY6" s="42" t="s">
        <v>515</v>
      </c>
      <c r="HZ6" s="41" t="s">
        <v>508</v>
      </c>
      <c r="IA6" s="72" t="s">
        <v>509</v>
      </c>
      <c r="IB6" s="13" t="s">
        <v>510</v>
      </c>
      <c r="IC6" s="13" t="s">
        <v>511</v>
      </c>
      <c r="ID6" s="13" t="s">
        <v>512</v>
      </c>
      <c r="IE6" s="13" t="s">
        <v>513</v>
      </c>
      <c r="IF6" s="13" t="s">
        <v>514</v>
      </c>
      <c r="IG6" s="42" t="s">
        <v>515</v>
      </c>
    </row>
    <row r="7" spans="1:241" x14ac:dyDescent="0.2">
      <c r="A7" s="23"/>
      <c r="B7" s="43" t="s">
        <v>516</v>
      </c>
      <c r="C7" s="73" t="s">
        <v>516</v>
      </c>
      <c r="D7" s="9" t="s">
        <v>516</v>
      </c>
      <c r="E7" s="9" t="s">
        <v>516</v>
      </c>
      <c r="F7" s="9" t="s">
        <v>516</v>
      </c>
      <c r="G7" s="9" t="s">
        <v>516</v>
      </c>
      <c r="H7" s="9" t="s">
        <v>516</v>
      </c>
      <c r="I7" s="63" t="s">
        <v>516</v>
      </c>
      <c r="J7" s="43" t="s">
        <v>516</v>
      </c>
      <c r="K7" s="73" t="s">
        <v>516</v>
      </c>
      <c r="L7" s="9" t="s">
        <v>516</v>
      </c>
      <c r="M7" s="9" t="s">
        <v>516</v>
      </c>
      <c r="N7" s="9" t="s">
        <v>516</v>
      </c>
      <c r="O7" s="9" t="s">
        <v>516</v>
      </c>
      <c r="P7" s="9" t="s">
        <v>516</v>
      </c>
      <c r="Q7" s="63" t="s">
        <v>516</v>
      </c>
      <c r="R7" s="43" t="s">
        <v>516</v>
      </c>
      <c r="S7" s="73" t="s">
        <v>516</v>
      </c>
      <c r="T7" s="9" t="s">
        <v>516</v>
      </c>
      <c r="U7" s="9" t="s">
        <v>516</v>
      </c>
      <c r="V7" s="9" t="s">
        <v>516</v>
      </c>
      <c r="W7" s="9" t="s">
        <v>516</v>
      </c>
      <c r="X7" s="9" t="s">
        <v>516</v>
      </c>
      <c r="Y7" s="63" t="s">
        <v>516</v>
      </c>
      <c r="Z7" s="43" t="s">
        <v>516</v>
      </c>
      <c r="AA7" s="73" t="s">
        <v>516</v>
      </c>
      <c r="AB7" s="9" t="s">
        <v>516</v>
      </c>
      <c r="AC7" s="9" t="s">
        <v>516</v>
      </c>
      <c r="AD7" s="9" t="s">
        <v>516</v>
      </c>
      <c r="AE7" s="9" t="s">
        <v>516</v>
      </c>
      <c r="AF7" s="9" t="s">
        <v>516</v>
      </c>
      <c r="AG7" s="63" t="s">
        <v>516</v>
      </c>
      <c r="AH7" s="43" t="s">
        <v>516</v>
      </c>
      <c r="AI7" s="73" t="s">
        <v>516</v>
      </c>
      <c r="AJ7" s="9" t="s">
        <v>516</v>
      </c>
      <c r="AK7" s="9" t="s">
        <v>516</v>
      </c>
      <c r="AL7" s="9" t="s">
        <v>516</v>
      </c>
      <c r="AM7" s="9" t="s">
        <v>516</v>
      </c>
      <c r="AN7" s="9" t="s">
        <v>516</v>
      </c>
      <c r="AO7" s="44" t="s">
        <v>516</v>
      </c>
      <c r="AP7" s="30" t="s">
        <v>516</v>
      </c>
      <c r="AQ7" s="73" t="s">
        <v>516</v>
      </c>
      <c r="AR7" s="9" t="s">
        <v>516</v>
      </c>
      <c r="AS7" s="9" t="s">
        <v>516</v>
      </c>
      <c r="AT7" s="9" t="s">
        <v>516</v>
      </c>
      <c r="AU7" s="9" t="s">
        <v>516</v>
      </c>
      <c r="AV7" s="9" t="s">
        <v>516</v>
      </c>
      <c r="AW7" s="63" t="s">
        <v>516</v>
      </c>
      <c r="AX7" s="43" t="s">
        <v>516</v>
      </c>
      <c r="AY7" s="73" t="s">
        <v>516</v>
      </c>
      <c r="AZ7" s="9" t="s">
        <v>516</v>
      </c>
      <c r="BA7" s="9" t="s">
        <v>516</v>
      </c>
      <c r="BB7" s="9" t="s">
        <v>516</v>
      </c>
      <c r="BC7" s="9" t="s">
        <v>516</v>
      </c>
      <c r="BD7" s="9" t="s">
        <v>516</v>
      </c>
      <c r="BE7" s="44" t="s">
        <v>516</v>
      </c>
      <c r="BF7" s="43" t="s">
        <v>516</v>
      </c>
      <c r="BG7" s="73" t="s">
        <v>516</v>
      </c>
      <c r="BH7" s="9" t="s">
        <v>516</v>
      </c>
      <c r="BI7" s="9" t="s">
        <v>516</v>
      </c>
      <c r="BJ7" s="9" t="s">
        <v>516</v>
      </c>
      <c r="BK7" s="9" t="s">
        <v>516</v>
      </c>
      <c r="BL7" s="9" t="s">
        <v>516</v>
      </c>
      <c r="BM7" s="44" t="s">
        <v>516</v>
      </c>
      <c r="BN7" s="43" t="s">
        <v>516</v>
      </c>
      <c r="BO7" s="73" t="s">
        <v>516</v>
      </c>
      <c r="BP7" s="9" t="s">
        <v>516</v>
      </c>
      <c r="BQ7" s="9" t="s">
        <v>516</v>
      </c>
      <c r="BR7" s="9" t="s">
        <v>516</v>
      </c>
      <c r="BS7" s="9" t="s">
        <v>516</v>
      </c>
      <c r="BT7" s="9" t="s">
        <v>516</v>
      </c>
      <c r="BU7" s="44" t="s">
        <v>516</v>
      </c>
      <c r="BV7" s="43" t="s">
        <v>516</v>
      </c>
      <c r="BW7" s="73" t="s">
        <v>516</v>
      </c>
      <c r="BX7" s="9" t="s">
        <v>516</v>
      </c>
      <c r="BY7" s="9" t="s">
        <v>516</v>
      </c>
      <c r="BZ7" s="9" t="s">
        <v>516</v>
      </c>
      <c r="CA7" s="9" t="s">
        <v>516</v>
      </c>
      <c r="CB7" s="9" t="s">
        <v>516</v>
      </c>
      <c r="CC7" s="44" t="s">
        <v>516</v>
      </c>
      <c r="CD7" s="43" t="s">
        <v>516</v>
      </c>
      <c r="CE7" s="73" t="s">
        <v>516</v>
      </c>
      <c r="CF7" s="9" t="s">
        <v>516</v>
      </c>
      <c r="CG7" s="9" t="s">
        <v>516</v>
      </c>
      <c r="CH7" s="9" t="s">
        <v>516</v>
      </c>
      <c r="CI7" s="9" t="s">
        <v>516</v>
      </c>
      <c r="CJ7" s="9" t="s">
        <v>516</v>
      </c>
      <c r="CK7" s="63" t="s">
        <v>516</v>
      </c>
      <c r="CL7" s="43" t="s">
        <v>516</v>
      </c>
      <c r="CM7" s="73" t="s">
        <v>516</v>
      </c>
      <c r="CN7" s="9" t="s">
        <v>516</v>
      </c>
      <c r="CO7" s="9" t="s">
        <v>516</v>
      </c>
      <c r="CP7" s="9" t="s">
        <v>516</v>
      </c>
      <c r="CQ7" s="9" t="s">
        <v>516</v>
      </c>
      <c r="CR7" s="9" t="s">
        <v>516</v>
      </c>
      <c r="CS7" s="63" t="s">
        <v>516</v>
      </c>
      <c r="CT7" s="43" t="s">
        <v>516</v>
      </c>
      <c r="CU7" s="73" t="s">
        <v>516</v>
      </c>
      <c r="CV7" s="9" t="s">
        <v>516</v>
      </c>
      <c r="CW7" s="9" t="s">
        <v>516</v>
      </c>
      <c r="CX7" s="9" t="s">
        <v>516</v>
      </c>
      <c r="CY7" s="9" t="s">
        <v>516</v>
      </c>
      <c r="CZ7" s="9" t="s">
        <v>516</v>
      </c>
      <c r="DA7" s="44" t="s">
        <v>516</v>
      </c>
      <c r="DB7" s="43" t="s">
        <v>516</v>
      </c>
      <c r="DC7" s="73" t="s">
        <v>516</v>
      </c>
      <c r="DD7" s="9" t="s">
        <v>516</v>
      </c>
      <c r="DE7" s="9" t="s">
        <v>516</v>
      </c>
      <c r="DF7" s="9" t="s">
        <v>516</v>
      </c>
      <c r="DG7" s="9" t="s">
        <v>516</v>
      </c>
      <c r="DH7" s="9" t="s">
        <v>516</v>
      </c>
      <c r="DI7" s="63" t="s">
        <v>516</v>
      </c>
      <c r="DJ7" s="43" t="s">
        <v>516</v>
      </c>
      <c r="DK7" s="73" t="s">
        <v>516</v>
      </c>
      <c r="DL7" s="9" t="s">
        <v>516</v>
      </c>
      <c r="DM7" s="9" t="s">
        <v>516</v>
      </c>
      <c r="DN7" s="9" t="s">
        <v>516</v>
      </c>
      <c r="DO7" s="9" t="s">
        <v>516</v>
      </c>
      <c r="DP7" s="9" t="s">
        <v>516</v>
      </c>
      <c r="DQ7" s="44" t="s">
        <v>516</v>
      </c>
      <c r="DR7" s="30" t="s">
        <v>516</v>
      </c>
      <c r="DS7" s="73" t="s">
        <v>516</v>
      </c>
      <c r="DT7" s="9" t="s">
        <v>516</v>
      </c>
      <c r="DU7" s="9" t="s">
        <v>516</v>
      </c>
      <c r="DV7" s="9" t="s">
        <v>516</v>
      </c>
      <c r="DW7" s="9" t="s">
        <v>516</v>
      </c>
      <c r="DX7" s="9" t="s">
        <v>516</v>
      </c>
      <c r="DY7" s="44" t="s">
        <v>516</v>
      </c>
      <c r="DZ7" s="43" t="s">
        <v>516</v>
      </c>
      <c r="EA7" s="73" t="s">
        <v>516</v>
      </c>
      <c r="EB7" s="9" t="s">
        <v>516</v>
      </c>
      <c r="EC7" s="9" t="s">
        <v>516</v>
      </c>
      <c r="ED7" s="9" t="s">
        <v>516</v>
      </c>
      <c r="EE7" s="9" t="s">
        <v>516</v>
      </c>
      <c r="EF7" s="9" t="s">
        <v>516</v>
      </c>
      <c r="EG7" s="44" t="s">
        <v>516</v>
      </c>
      <c r="EH7" s="43" t="s">
        <v>516</v>
      </c>
      <c r="EI7" s="73" t="s">
        <v>516</v>
      </c>
      <c r="EJ7" s="9" t="s">
        <v>516</v>
      </c>
      <c r="EK7" s="9" t="s">
        <v>516</v>
      </c>
      <c r="EL7" s="9" t="s">
        <v>516</v>
      </c>
      <c r="EM7" s="9" t="s">
        <v>516</v>
      </c>
      <c r="EN7" s="9" t="s">
        <v>516</v>
      </c>
      <c r="EO7" s="44" t="s">
        <v>516</v>
      </c>
      <c r="EP7" s="43" t="s">
        <v>516</v>
      </c>
      <c r="EQ7" s="73" t="s">
        <v>516</v>
      </c>
      <c r="ER7" s="9" t="s">
        <v>516</v>
      </c>
      <c r="ES7" s="9" t="s">
        <v>516</v>
      </c>
      <c r="ET7" s="9" t="s">
        <v>516</v>
      </c>
      <c r="EU7" s="9" t="s">
        <v>516</v>
      </c>
      <c r="EV7" s="9" t="s">
        <v>516</v>
      </c>
      <c r="EW7" s="44" t="s">
        <v>516</v>
      </c>
      <c r="EX7" s="43" t="s">
        <v>516</v>
      </c>
      <c r="EY7" s="73" t="s">
        <v>516</v>
      </c>
      <c r="EZ7" s="9" t="s">
        <v>516</v>
      </c>
      <c r="FA7" s="9" t="s">
        <v>516</v>
      </c>
      <c r="FB7" s="9" t="s">
        <v>516</v>
      </c>
      <c r="FC7" s="9" t="s">
        <v>516</v>
      </c>
      <c r="FD7" s="9" t="s">
        <v>516</v>
      </c>
      <c r="FE7" s="44" t="s">
        <v>516</v>
      </c>
      <c r="FF7" s="43" t="s">
        <v>516</v>
      </c>
      <c r="FG7" s="73" t="s">
        <v>516</v>
      </c>
      <c r="FH7" s="9" t="s">
        <v>516</v>
      </c>
      <c r="FI7" s="9" t="s">
        <v>516</v>
      </c>
      <c r="FJ7" s="9" t="s">
        <v>516</v>
      </c>
      <c r="FK7" s="9" t="s">
        <v>516</v>
      </c>
      <c r="FL7" s="9" t="s">
        <v>516</v>
      </c>
      <c r="FM7" s="63" t="s">
        <v>516</v>
      </c>
      <c r="FN7" s="43" t="s">
        <v>516</v>
      </c>
      <c r="FO7" s="73" t="s">
        <v>516</v>
      </c>
      <c r="FP7" s="9" t="s">
        <v>516</v>
      </c>
      <c r="FQ7" s="9" t="s">
        <v>516</v>
      </c>
      <c r="FR7" s="9" t="s">
        <v>516</v>
      </c>
      <c r="FS7" s="9" t="s">
        <v>516</v>
      </c>
      <c r="FT7" s="9" t="s">
        <v>516</v>
      </c>
      <c r="FU7" s="44" t="s">
        <v>516</v>
      </c>
      <c r="FV7" s="43" t="s">
        <v>516</v>
      </c>
      <c r="FW7" s="73" t="s">
        <v>516</v>
      </c>
      <c r="FX7" s="9" t="s">
        <v>516</v>
      </c>
      <c r="FY7" s="9" t="s">
        <v>516</v>
      </c>
      <c r="FZ7" s="9" t="s">
        <v>516</v>
      </c>
      <c r="GA7" s="9" t="s">
        <v>516</v>
      </c>
      <c r="GB7" s="9" t="s">
        <v>516</v>
      </c>
      <c r="GC7" s="44" t="s">
        <v>516</v>
      </c>
      <c r="GD7" s="43" t="s">
        <v>516</v>
      </c>
      <c r="GE7" s="73" t="s">
        <v>516</v>
      </c>
      <c r="GF7" s="9" t="s">
        <v>516</v>
      </c>
      <c r="GG7" s="9" t="s">
        <v>516</v>
      </c>
      <c r="GH7" s="9" t="s">
        <v>516</v>
      </c>
      <c r="GI7" s="9" t="s">
        <v>516</v>
      </c>
      <c r="GJ7" s="9" t="s">
        <v>516</v>
      </c>
      <c r="GK7" s="63" t="s">
        <v>516</v>
      </c>
      <c r="GL7" s="43" t="s">
        <v>516</v>
      </c>
      <c r="GM7" s="73" t="s">
        <v>516</v>
      </c>
      <c r="GN7" s="9" t="s">
        <v>516</v>
      </c>
      <c r="GO7" s="9" t="s">
        <v>516</v>
      </c>
      <c r="GP7" s="9" t="s">
        <v>516</v>
      </c>
      <c r="GQ7" s="9" t="s">
        <v>516</v>
      </c>
      <c r="GR7" s="9" t="s">
        <v>516</v>
      </c>
      <c r="GS7" s="63" t="s">
        <v>516</v>
      </c>
      <c r="GT7" s="43" t="s">
        <v>516</v>
      </c>
      <c r="GU7" s="73" t="s">
        <v>516</v>
      </c>
      <c r="GV7" s="9" t="s">
        <v>516</v>
      </c>
      <c r="GW7" s="9" t="s">
        <v>516</v>
      </c>
      <c r="GX7" s="9" t="s">
        <v>516</v>
      </c>
      <c r="GY7" s="9" t="s">
        <v>516</v>
      </c>
      <c r="GZ7" s="9" t="s">
        <v>516</v>
      </c>
      <c r="HA7" s="44" t="s">
        <v>516</v>
      </c>
      <c r="HB7" s="30" t="s">
        <v>516</v>
      </c>
      <c r="HC7" s="73" t="s">
        <v>516</v>
      </c>
      <c r="HD7" s="9" t="s">
        <v>516</v>
      </c>
      <c r="HE7" s="9" t="s">
        <v>516</v>
      </c>
      <c r="HF7" s="9" t="s">
        <v>516</v>
      </c>
      <c r="HG7" s="9" t="s">
        <v>516</v>
      </c>
      <c r="HH7" s="9" t="s">
        <v>516</v>
      </c>
      <c r="HI7" s="44" t="s">
        <v>516</v>
      </c>
      <c r="HJ7" s="43" t="s">
        <v>516</v>
      </c>
      <c r="HK7" s="73" t="s">
        <v>516</v>
      </c>
      <c r="HL7" s="9" t="s">
        <v>516</v>
      </c>
      <c r="HM7" s="9" t="s">
        <v>516</v>
      </c>
      <c r="HN7" s="9" t="s">
        <v>516</v>
      </c>
      <c r="HO7" s="9" t="s">
        <v>516</v>
      </c>
      <c r="HP7" s="9" t="s">
        <v>516</v>
      </c>
      <c r="HQ7" s="63" t="s">
        <v>516</v>
      </c>
      <c r="HR7" s="43" t="s">
        <v>516</v>
      </c>
      <c r="HS7" s="73" t="s">
        <v>516</v>
      </c>
      <c r="HT7" s="9" t="s">
        <v>516</v>
      </c>
      <c r="HU7" s="9" t="s">
        <v>516</v>
      </c>
      <c r="HV7" s="9" t="s">
        <v>516</v>
      </c>
      <c r="HW7" s="9" t="s">
        <v>516</v>
      </c>
      <c r="HX7" s="9" t="s">
        <v>516</v>
      </c>
      <c r="HY7" s="44" t="s">
        <v>516</v>
      </c>
      <c r="HZ7" s="43" t="s">
        <v>516</v>
      </c>
      <c r="IA7" s="73" t="s">
        <v>516</v>
      </c>
      <c r="IB7" s="9" t="s">
        <v>516</v>
      </c>
      <c r="IC7" s="9" t="s">
        <v>516</v>
      </c>
      <c r="ID7" s="9" t="s">
        <v>516</v>
      </c>
      <c r="IE7" s="9" t="s">
        <v>516</v>
      </c>
      <c r="IF7" s="9" t="s">
        <v>516</v>
      </c>
      <c r="IG7" s="44" t="s">
        <v>516</v>
      </c>
    </row>
    <row r="8" spans="1:241" s="5" customFormat="1" ht="18" customHeight="1" x14ac:dyDescent="0.2">
      <c r="A8" s="24" t="s">
        <v>517</v>
      </c>
      <c r="B8" s="45">
        <f>(B9*40%+B13*30%+B17*30%)</f>
        <v>4</v>
      </c>
      <c r="C8" s="14">
        <f t="shared" ref="C8:I8" si="0">(C9*40%+C13*30%+C17*30%)</f>
        <v>4</v>
      </c>
      <c r="D8" s="14">
        <f t="shared" si="0"/>
        <v>4</v>
      </c>
      <c r="E8" s="14">
        <f t="shared" si="0"/>
        <v>4</v>
      </c>
      <c r="F8" s="14">
        <f t="shared" si="0"/>
        <v>4</v>
      </c>
      <c r="G8" s="14">
        <f t="shared" si="0"/>
        <v>4</v>
      </c>
      <c r="H8" s="14">
        <f t="shared" si="0"/>
        <v>4</v>
      </c>
      <c r="I8" s="64">
        <f t="shared" si="0"/>
        <v>4</v>
      </c>
      <c r="J8" s="45">
        <f>(J9*40%+J13*30%+J17*30%)</f>
        <v>3.7300000000000004</v>
      </c>
      <c r="K8" s="14">
        <f t="shared" ref="K8:Q8" si="1">(K9*40%+K13*30%+K17*30%)</f>
        <v>3.7300000000000004</v>
      </c>
      <c r="L8" s="14">
        <f t="shared" si="1"/>
        <v>3.7300000000000004</v>
      </c>
      <c r="M8" s="14">
        <f t="shared" si="1"/>
        <v>3.7300000000000004</v>
      </c>
      <c r="N8" s="14">
        <f t="shared" si="1"/>
        <v>3.7300000000000004</v>
      </c>
      <c r="O8" s="14">
        <f t="shared" si="1"/>
        <v>3.7300000000000004</v>
      </c>
      <c r="P8" s="14">
        <f t="shared" si="1"/>
        <v>3.7300000000000004</v>
      </c>
      <c r="Q8" s="64">
        <f t="shared" si="1"/>
        <v>3.7300000000000004</v>
      </c>
      <c r="R8" s="45">
        <f>(R9*40%+R13*30%+R17*30%)</f>
        <v>3.1399999999999997</v>
      </c>
      <c r="S8" s="14">
        <f t="shared" ref="S8:Y8" si="2">(S9*40%+S13*30%+S17*30%)</f>
        <v>2.8</v>
      </c>
      <c r="T8" s="14">
        <f t="shared" si="2"/>
        <v>2.8999999999999995</v>
      </c>
      <c r="U8" s="14">
        <f t="shared" si="2"/>
        <v>2.7800000000000002</v>
      </c>
      <c r="V8" s="14">
        <f t="shared" si="2"/>
        <v>2.7800000000000002</v>
      </c>
      <c r="W8" s="14">
        <f t="shared" si="2"/>
        <v>2.7800000000000002</v>
      </c>
      <c r="X8" s="14">
        <f t="shared" si="2"/>
        <v>2.7800000000000002</v>
      </c>
      <c r="Y8" s="64">
        <f t="shared" si="2"/>
        <v>2.7800000000000002</v>
      </c>
      <c r="Z8" s="45">
        <f>(Z9*40%+Z13*30%+Z17*30%)</f>
        <v>3.67</v>
      </c>
      <c r="AA8" s="14">
        <f t="shared" ref="AA8:AG8" si="3">(AA9*40%+AA13*30%+AA17*30%)</f>
        <v>3.516</v>
      </c>
      <c r="AB8" s="14">
        <f t="shared" si="3"/>
        <v>3.42</v>
      </c>
      <c r="AC8" s="14">
        <f t="shared" si="3"/>
        <v>3.42</v>
      </c>
      <c r="AD8" s="14">
        <f t="shared" si="3"/>
        <v>0</v>
      </c>
      <c r="AE8" s="14">
        <f t="shared" si="3"/>
        <v>3.58</v>
      </c>
      <c r="AF8" s="14">
        <f t="shared" si="3"/>
        <v>3.58</v>
      </c>
      <c r="AG8" s="64">
        <f t="shared" si="3"/>
        <v>3.58</v>
      </c>
      <c r="AH8" s="45">
        <f>(AH9*40%+AH13*30%+AH17*30%)</f>
        <v>3.2400000000000007</v>
      </c>
      <c r="AI8" s="14">
        <f t="shared" ref="AI8:AO8" si="4">(AI9*40%+AI13*30%+AI17*30%)</f>
        <v>3.2400000000000007</v>
      </c>
      <c r="AJ8" s="14">
        <f t="shared" si="4"/>
        <v>3.2400000000000007</v>
      </c>
      <c r="AK8" s="14">
        <f t="shared" si="4"/>
        <v>0</v>
      </c>
      <c r="AL8" s="14">
        <f t="shared" si="4"/>
        <v>3.2400000000000007</v>
      </c>
      <c r="AM8" s="14">
        <f t="shared" si="4"/>
        <v>3.2400000000000007</v>
      </c>
      <c r="AN8" s="14">
        <f t="shared" si="4"/>
        <v>3.2400000000000007</v>
      </c>
      <c r="AO8" s="46">
        <f t="shared" si="4"/>
        <v>3.2400000000000007</v>
      </c>
      <c r="AP8" s="31">
        <f>(AP9*40%+AP13*30%+AP17*30%)</f>
        <v>2</v>
      </c>
      <c r="AQ8" s="14">
        <f t="shared" ref="AQ8:AW8" si="5">(AQ9*40%+AQ13*30%+AQ17*30%)</f>
        <v>2</v>
      </c>
      <c r="AR8" s="14">
        <f t="shared" si="5"/>
        <v>2</v>
      </c>
      <c r="AS8" s="14">
        <f t="shared" si="5"/>
        <v>0</v>
      </c>
      <c r="AT8" s="14">
        <f t="shared" si="5"/>
        <v>2</v>
      </c>
      <c r="AU8" s="14">
        <f t="shared" si="5"/>
        <v>2</v>
      </c>
      <c r="AV8" s="14">
        <f t="shared" si="5"/>
        <v>2</v>
      </c>
      <c r="AW8" s="64">
        <f t="shared" si="5"/>
        <v>2</v>
      </c>
      <c r="AX8" s="45">
        <f>(AX9*40%+AX13*30%+AX17*30%)</f>
        <v>1.94</v>
      </c>
      <c r="AY8" s="14">
        <f t="shared" ref="AY8:BE8" si="6">(AY9*40%+AY13*30%+AY17*30%)</f>
        <v>2.0300000000000002</v>
      </c>
      <c r="AZ8" s="14">
        <f t="shared" si="6"/>
        <v>2.0300000000000002</v>
      </c>
      <c r="BA8" s="14">
        <f t="shared" si="6"/>
        <v>2.0300000000000002</v>
      </c>
      <c r="BB8" s="14">
        <f t="shared" si="6"/>
        <v>2.0300000000000002</v>
      </c>
      <c r="BC8" s="14">
        <f t="shared" si="6"/>
        <v>2.0300000000000002</v>
      </c>
      <c r="BD8" s="14">
        <f t="shared" si="6"/>
        <v>2.0300000000000002</v>
      </c>
      <c r="BE8" s="46">
        <f t="shared" si="6"/>
        <v>2.0300000000000002</v>
      </c>
      <c r="BF8" s="45">
        <f>(BF9*40%+BF13*30%+BF17*30%)</f>
        <v>1.9300000000000002</v>
      </c>
      <c r="BG8" s="14">
        <f t="shared" ref="BG8:BM8" si="7">(BG9*40%+BG13*30%+BG17*30%)</f>
        <v>1.9300000000000002</v>
      </c>
      <c r="BH8" s="14">
        <f t="shared" si="7"/>
        <v>1.9300000000000002</v>
      </c>
      <c r="BI8" s="14">
        <f t="shared" si="7"/>
        <v>1.9300000000000002</v>
      </c>
      <c r="BJ8" s="14">
        <f t="shared" si="7"/>
        <v>1.9300000000000002</v>
      </c>
      <c r="BK8" s="14">
        <f t="shared" si="7"/>
        <v>1.9300000000000002</v>
      </c>
      <c r="BL8" s="14">
        <f t="shared" si="7"/>
        <v>1.9300000000000002</v>
      </c>
      <c r="BM8" s="46">
        <f t="shared" si="7"/>
        <v>1.9300000000000002</v>
      </c>
      <c r="BN8" s="45">
        <f>(BN9*40%+BN13*30%+BN17*30%)</f>
        <v>3.4</v>
      </c>
      <c r="BO8" s="14">
        <f t="shared" ref="BO8:BU8" si="8">(BO9*40%+BO13*30%+BO17*30%)</f>
        <v>2.87</v>
      </c>
      <c r="BP8" s="14">
        <f t="shared" si="8"/>
        <v>2.84</v>
      </c>
      <c r="BQ8" s="14">
        <f t="shared" si="8"/>
        <v>2.75</v>
      </c>
      <c r="BR8" s="14">
        <f t="shared" si="8"/>
        <v>2.8699999999999997</v>
      </c>
      <c r="BS8" s="14">
        <f t="shared" si="8"/>
        <v>2.84</v>
      </c>
      <c r="BT8" s="14">
        <f t="shared" si="8"/>
        <v>2.9599999999999995</v>
      </c>
      <c r="BU8" s="46">
        <f t="shared" si="8"/>
        <v>2.9599999999999995</v>
      </c>
      <c r="BV8" s="45">
        <f>(BV9*40%+BV13*30%+BV17*30%)</f>
        <v>3</v>
      </c>
      <c r="BW8" s="14">
        <f t="shared" ref="BW8:CC8" si="9">(BW9*40%+BW13*30%+BW17*30%)</f>
        <v>3</v>
      </c>
      <c r="BX8" s="14">
        <f t="shared" si="9"/>
        <v>3</v>
      </c>
      <c r="BY8" s="14">
        <f t="shared" si="9"/>
        <v>3</v>
      </c>
      <c r="BZ8" s="14">
        <f t="shared" si="9"/>
        <v>3</v>
      </c>
      <c r="CA8" s="14">
        <f t="shared" si="9"/>
        <v>3</v>
      </c>
      <c r="CB8" s="14">
        <f t="shared" si="9"/>
        <v>3</v>
      </c>
      <c r="CC8" s="46">
        <f t="shared" si="9"/>
        <v>3</v>
      </c>
      <c r="CD8" s="45">
        <f>(CD9*40%+CD13*30%+CD17*30%)</f>
        <v>3.09</v>
      </c>
      <c r="CE8" s="14">
        <f t="shared" ref="CE8:CK8" si="10">(CE9*40%+CE13*30%+CE17*30%)</f>
        <v>3.1379999999999999</v>
      </c>
      <c r="CF8" s="14">
        <f t="shared" si="10"/>
        <v>3.21</v>
      </c>
      <c r="CG8" s="14">
        <f t="shared" si="10"/>
        <v>3.09</v>
      </c>
      <c r="CH8" s="14">
        <f t="shared" si="10"/>
        <v>3.21</v>
      </c>
      <c r="CI8" s="14">
        <f t="shared" si="10"/>
        <v>3.09</v>
      </c>
      <c r="CJ8" s="14">
        <f t="shared" si="10"/>
        <v>0</v>
      </c>
      <c r="CK8" s="64">
        <f t="shared" si="10"/>
        <v>3.09</v>
      </c>
      <c r="CL8" s="45">
        <f>(CL9*40%+CL13*30%+CL17*30%)</f>
        <v>2.7800000000000002</v>
      </c>
      <c r="CM8" s="14">
        <f t="shared" ref="CM8:CS8" si="11">(CM9*40%+CM13*30%+CM17*30%)</f>
        <v>2.7800000000000002</v>
      </c>
      <c r="CN8" s="14">
        <f t="shared" si="11"/>
        <v>2.7800000000000002</v>
      </c>
      <c r="CO8" s="14">
        <f t="shared" si="11"/>
        <v>2.7800000000000002</v>
      </c>
      <c r="CP8" s="14">
        <f t="shared" si="11"/>
        <v>2.7800000000000002</v>
      </c>
      <c r="CQ8" s="14">
        <f t="shared" si="11"/>
        <v>2.7800000000000002</v>
      </c>
      <c r="CR8" s="14">
        <f t="shared" si="11"/>
        <v>2.7800000000000002</v>
      </c>
      <c r="CS8" s="64">
        <f t="shared" si="11"/>
        <v>2.7800000000000002</v>
      </c>
      <c r="CT8" s="45">
        <f>(CT9*40%+CT13*30%+CT17*30%)</f>
        <v>4</v>
      </c>
      <c r="CU8" s="14">
        <f t="shared" ref="CU8:DA8" si="12">(CU9*40%+CU13*30%+CU17*30%)</f>
        <v>4</v>
      </c>
      <c r="CV8" s="14">
        <f t="shared" si="12"/>
        <v>4</v>
      </c>
      <c r="CW8" s="14">
        <f t="shared" si="12"/>
        <v>4</v>
      </c>
      <c r="CX8" s="14">
        <f t="shared" si="12"/>
        <v>4</v>
      </c>
      <c r="CY8" s="14">
        <f t="shared" si="12"/>
        <v>4</v>
      </c>
      <c r="CZ8" s="14">
        <f t="shared" si="12"/>
        <v>4</v>
      </c>
      <c r="DA8" s="46">
        <f t="shared" si="12"/>
        <v>4</v>
      </c>
      <c r="DB8" s="45">
        <f>(DB9*40%+DB13*30%+DB17*30%)</f>
        <v>3.76</v>
      </c>
      <c r="DC8" s="14">
        <f t="shared" ref="DC8:DI8" si="13">(DC9*40%+DC13*30%+DC17*30%)</f>
        <v>3.76</v>
      </c>
      <c r="DD8" s="14">
        <f t="shared" si="13"/>
        <v>3.76</v>
      </c>
      <c r="DE8" s="14">
        <f t="shared" si="13"/>
        <v>3.76</v>
      </c>
      <c r="DF8" s="14">
        <f t="shared" si="13"/>
        <v>3.76</v>
      </c>
      <c r="DG8" s="14">
        <f t="shared" si="13"/>
        <v>3.76</v>
      </c>
      <c r="DH8" s="14">
        <f t="shared" si="13"/>
        <v>3.76</v>
      </c>
      <c r="DI8" s="64">
        <f t="shared" si="13"/>
        <v>3.76</v>
      </c>
      <c r="DJ8" s="45">
        <f>(DJ9*40%+DJ13*30%+DJ17*30%)</f>
        <v>2.27</v>
      </c>
      <c r="DK8" s="14">
        <f t="shared" ref="DK8:DQ8" si="14">(DK9*40%+DK13*30%+DK17*30%)</f>
        <v>2.27</v>
      </c>
      <c r="DL8" s="14">
        <f t="shared" si="14"/>
        <v>2.27</v>
      </c>
      <c r="DM8" s="14">
        <f t="shared" si="14"/>
        <v>2.27</v>
      </c>
      <c r="DN8" s="14">
        <f t="shared" si="14"/>
        <v>2.27</v>
      </c>
      <c r="DO8" s="14">
        <f t="shared" si="14"/>
        <v>2.27</v>
      </c>
      <c r="DP8" s="14">
        <f t="shared" si="14"/>
        <v>2.27</v>
      </c>
      <c r="DQ8" s="46">
        <f t="shared" si="14"/>
        <v>2.27</v>
      </c>
      <c r="DR8" s="31">
        <f>(DR9*40%+DR13*30%+DR17*30%)</f>
        <v>2.87</v>
      </c>
      <c r="DS8" s="14">
        <f t="shared" ref="DS8:DY8" si="15">(DS9*40%+DS13*30%+DS17*30%)</f>
        <v>2.63</v>
      </c>
      <c r="DT8" s="14">
        <f t="shared" si="15"/>
        <v>2.63</v>
      </c>
      <c r="DU8" s="14">
        <f t="shared" si="15"/>
        <v>2.63</v>
      </c>
      <c r="DV8" s="14">
        <f t="shared" si="15"/>
        <v>2.63</v>
      </c>
      <c r="DW8" s="14">
        <f t="shared" si="15"/>
        <v>2.63</v>
      </c>
      <c r="DX8" s="14">
        <f t="shared" si="15"/>
        <v>2.63</v>
      </c>
      <c r="DY8" s="46">
        <f t="shared" si="15"/>
        <v>2.63</v>
      </c>
      <c r="DZ8" s="45">
        <f>(DZ9*40%+DZ13*30%+DZ17*30%)</f>
        <v>0</v>
      </c>
      <c r="EA8" s="14" t="e">
        <f t="shared" ref="EA8:EG8" si="16">(EA9*40%+EA13*30%+EA17*30%)</f>
        <v>#DIV/0!</v>
      </c>
      <c r="EB8" s="14">
        <f t="shared" si="16"/>
        <v>0</v>
      </c>
      <c r="EC8" s="14">
        <f t="shared" si="16"/>
        <v>0</v>
      </c>
      <c r="ED8" s="14">
        <f t="shared" si="16"/>
        <v>0</v>
      </c>
      <c r="EE8" s="14">
        <f t="shared" si="16"/>
        <v>0</v>
      </c>
      <c r="EF8" s="14">
        <f t="shared" si="16"/>
        <v>0</v>
      </c>
      <c r="EG8" s="46">
        <f t="shared" si="16"/>
        <v>0</v>
      </c>
      <c r="EH8" s="45">
        <f>(EH9*40%+EH13*30%+EH17*30%)</f>
        <v>0</v>
      </c>
      <c r="EI8" s="14" t="e">
        <f t="shared" ref="EI8:EO8" si="17">(EI9*40%+EI13*30%+EI17*30%)</f>
        <v>#DIV/0!</v>
      </c>
      <c r="EJ8" s="14">
        <f t="shared" si="17"/>
        <v>0</v>
      </c>
      <c r="EK8" s="14">
        <f t="shared" si="17"/>
        <v>0</v>
      </c>
      <c r="EL8" s="14">
        <f t="shared" si="17"/>
        <v>0</v>
      </c>
      <c r="EM8" s="14">
        <f t="shared" si="17"/>
        <v>0</v>
      </c>
      <c r="EN8" s="14">
        <f t="shared" si="17"/>
        <v>0</v>
      </c>
      <c r="EO8" s="46">
        <f t="shared" si="17"/>
        <v>0</v>
      </c>
      <c r="EP8" s="45">
        <f>(EP9*40%+EP13*30%+EP17*30%)</f>
        <v>2</v>
      </c>
      <c r="EQ8" s="14">
        <f>(EQ9*40%+EQ13*30%+EQ17*30%)</f>
        <v>2</v>
      </c>
      <c r="ER8" s="14">
        <f t="shared" ref="ER8:EW8" si="18">(ER9*40%+ER13*30%+ER17*30%)</f>
        <v>2</v>
      </c>
      <c r="ES8" s="14">
        <f t="shared" si="18"/>
        <v>2</v>
      </c>
      <c r="ET8" s="14">
        <f t="shared" si="18"/>
        <v>2</v>
      </c>
      <c r="EU8" s="14">
        <f t="shared" si="18"/>
        <v>2</v>
      </c>
      <c r="EV8" s="14">
        <f t="shared" si="18"/>
        <v>2</v>
      </c>
      <c r="EW8" s="46">
        <f t="shared" si="18"/>
        <v>2</v>
      </c>
      <c r="EX8" s="45">
        <f>(EX9*40%+EX13*30%+EX17*30%)</f>
        <v>3.09</v>
      </c>
      <c r="EY8" s="14">
        <f t="shared" ref="EY8:FE8" si="19">(EY9*40%+EY13*30%+EY17*30%)</f>
        <v>2.9149999999999996</v>
      </c>
      <c r="EZ8" s="14">
        <f t="shared" si="19"/>
        <v>2.88</v>
      </c>
      <c r="FA8" s="14">
        <f t="shared" si="19"/>
        <v>2.9099999999999997</v>
      </c>
      <c r="FB8" s="14">
        <f t="shared" si="19"/>
        <v>2.88</v>
      </c>
      <c r="FC8" s="14">
        <f t="shared" si="19"/>
        <v>2.97</v>
      </c>
      <c r="FD8" s="14">
        <f t="shared" si="19"/>
        <v>2.97</v>
      </c>
      <c r="FE8" s="46">
        <f t="shared" si="19"/>
        <v>2.88</v>
      </c>
      <c r="FF8" s="45">
        <f>(FF9*40%+FF13*30%+FF17*30%)</f>
        <v>3.2700000000000005</v>
      </c>
      <c r="FG8" s="14">
        <f t="shared" ref="FG8:FM8" si="20">(FG9*40%+FG13*30%+FG17*30%)</f>
        <v>3.3900000000000006</v>
      </c>
      <c r="FH8" s="14">
        <f t="shared" si="20"/>
        <v>3.3900000000000006</v>
      </c>
      <c r="FI8" s="14">
        <f t="shared" si="20"/>
        <v>3.3900000000000006</v>
      </c>
      <c r="FJ8" s="14">
        <f t="shared" si="20"/>
        <v>3.3900000000000006</v>
      </c>
      <c r="FK8" s="14">
        <f t="shared" si="20"/>
        <v>3.3900000000000006</v>
      </c>
      <c r="FL8" s="14">
        <f t="shared" si="20"/>
        <v>3.3900000000000006</v>
      </c>
      <c r="FM8" s="64">
        <f t="shared" si="20"/>
        <v>3.3900000000000006</v>
      </c>
      <c r="FN8" s="45">
        <f>(FN9*40%+FN13*30%+FN17*30%)</f>
        <v>3.6100000000000003</v>
      </c>
      <c r="FO8" s="14">
        <f t="shared" ref="FO8:FU8" si="21">(FO9*40%+FO13*30%+FO17*30%)</f>
        <v>3.21</v>
      </c>
      <c r="FP8" s="14">
        <f t="shared" si="21"/>
        <v>3.6100000000000003</v>
      </c>
      <c r="FQ8" s="14">
        <f t="shared" si="21"/>
        <v>3.6100000000000003</v>
      </c>
      <c r="FR8" s="14">
        <f t="shared" si="21"/>
        <v>3.6100000000000003</v>
      </c>
      <c r="FS8" s="14">
        <f t="shared" si="21"/>
        <v>3.6100000000000003</v>
      </c>
      <c r="FT8" s="14">
        <f t="shared" si="21"/>
        <v>3.6100000000000003</v>
      </c>
      <c r="FU8" s="46">
        <f t="shared" si="21"/>
        <v>3.6100000000000003</v>
      </c>
      <c r="FV8" s="45">
        <f>(FV9*40%+FV13*30%+FV17*30%)</f>
        <v>3.21</v>
      </c>
      <c r="FW8" s="14">
        <f t="shared" ref="FW8:GC8" si="22">(FW9*40%+FW13*30%+FW17*30%)</f>
        <v>3.234</v>
      </c>
      <c r="FX8" s="14">
        <f t="shared" si="22"/>
        <v>3.21</v>
      </c>
      <c r="FY8" s="14">
        <f t="shared" si="22"/>
        <v>3.21</v>
      </c>
      <c r="FZ8" s="14">
        <f t="shared" si="22"/>
        <v>3.33</v>
      </c>
      <c r="GA8" s="14">
        <f t="shared" si="22"/>
        <v>3.21</v>
      </c>
      <c r="GB8" s="14">
        <f t="shared" si="22"/>
        <v>0</v>
      </c>
      <c r="GC8" s="46">
        <f t="shared" si="22"/>
        <v>3.21</v>
      </c>
      <c r="GD8" s="45">
        <f>(GD9*40%+GD13*30%+GD17*30%)</f>
        <v>3.54</v>
      </c>
      <c r="GE8" s="14">
        <f t="shared" ref="GE8:GK8" si="23">(GE9*40%+GE13*30%+GE17*30%)</f>
        <v>3.54</v>
      </c>
      <c r="GF8" s="14">
        <f t="shared" si="23"/>
        <v>3.54</v>
      </c>
      <c r="GG8" s="14">
        <f t="shared" si="23"/>
        <v>3.54</v>
      </c>
      <c r="GH8" s="14">
        <f t="shared" si="23"/>
        <v>3.54</v>
      </c>
      <c r="GI8" s="14">
        <f t="shared" si="23"/>
        <v>3.54</v>
      </c>
      <c r="GJ8" s="14">
        <f t="shared" si="23"/>
        <v>3.54</v>
      </c>
      <c r="GK8" s="64">
        <f t="shared" si="23"/>
        <v>3.54</v>
      </c>
      <c r="GL8" s="45">
        <f>(GL9*40%+GL13*30%+GL17*30%)</f>
        <v>3.42</v>
      </c>
      <c r="GM8" s="14">
        <f t="shared" ref="GM8:GS8" si="24">(GM9*40%+GM13*30%+GM17*30%)</f>
        <v>3.42</v>
      </c>
      <c r="GN8" s="14">
        <f t="shared" si="24"/>
        <v>3.42</v>
      </c>
      <c r="GO8" s="14">
        <f t="shared" si="24"/>
        <v>3.42</v>
      </c>
      <c r="GP8" s="14">
        <f t="shared" si="24"/>
        <v>3.42</v>
      </c>
      <c r="GQ8" s="14">
        <f t="shared" si="24"/>
        <v>3.42</v>
      </c>
      <c r="GR8" s="14">
        <f t="shared" si="24"/>
        <v>3.42</v>
      </c>
      <c r="GS8" s="64">
        <f t="shared" si="24"/>
        <v>3.42</v>
      </c>
      <c r="GT8" s="45">
        <f>(GT9*40%+GT13*30%+GT17*30%)</f>
        <v>2.75</v>
      </c>
      <c r="GU8" s="14">
        <f t="shared" ref="GU8:HA8" si="25">(GU9*40%+GU13*30%+GU17*30%)</f>
        <v>2.5299999999999998</v>
      </c>
      <c r="GV8" s="14">
        <f t="shared" si="25"/>
        <v>2.5099999999999998</v>
      </c>
      <c r="GW8" s="14">
        <f t="shared" si="25"/>
        <v>2.5099999999999998</v>
      </c>
      <c r="GX8" s="14">
        <f t="shared" si="25"/>
        <v>2.63</v>
      </c>
      <c r="GY8" s="14">
        <f t="shared" si="25"/>
        <v>2.5099999999999998</v>
      </c>
      <c r="GZ8" s="14">
        <f t="shared" si="25"/>
        <v>2.5099999999999998</v>
      </c>
      <c r="HA8" s="46">
        <f t="shared" si="25"/>
        <v>2.5099999999999998</v>
      </c>
      <c r="HB8" s="31">
        <f>(HB9*40%+HB13*30%+HB17*30%)</f>
        <v>2.21</v>
      </c>
      <c r="HC8" s="14">
        <f t="shared" ref="HC8:HI8" si="26">(HC9*40%+HC13*30%+HC17*30%)</f>
        <v>2.21</v>
      </c>
      <c r="HD8" s="14">
        <f t="shared" si="26"/>
        <v>2.21</v>
      </c>
      <c r="HE8" s="14">
        <f t="shared" si="26"/>
        <v>2.21</v>
      </c>
      <c r="HF8" s="14">
        <f t="shared" si="26"/>
        <v>2.21</v>
      </c>
      <c r="HG8" s="14">
        <f t="shared" si="26"/>
        <v>2.21</v>
      </c>
      <c r="HH8" s="14">
        <f t="shared" si="26"/>
        <v>2.21</v>
      </c>
      <c r="HI8" s="46">
        <f t="shared" si="26"/>
        <v>2.21</v>
      </c>
      <c r="HJ8" s="45">
        <f>(HJ9*40%+HJ13*30%+HJ17*30%)</f>
        <v>3.21</v>
      </c>
      <c r="HK8" s="14">
        <f t="shared" ref="HK8:HQ8" si="27">(HK9*40%+HK13*30%+HK17*30%)</f>
        <v>2.79</v>
      </c>
      <c r="HL8" s="14">
        <f t="shared" si="27"/>
        <v>2.9299999999999997</v>
      </c>
      <c r="HM8" s="14">
        <f t="shared" si="27"/>
        <v>2.8099999999999996</v>
      </c>
      <c r="HN8" s="14">
        <f t="shared" si="27"/>
        <v>2.69</v>
      </c>
      <c r="HO8" s="14">
        <f t="shared" si="27"/>
        <v>2.8099999999999996</v>
      </c>
      <c r="HP8" s="14">
        <f t="shared" si="27"/>
        <v>2.69</v>
      </c>
      <c r="HQ8" s="64">
        <f t="shared" si="27"/>
        <v>2.8099999999999996</v>
      </c>
      <c r="HR8" s="45">
        <f>(HR9*40%+HR13*30%+HR17*30%)</f>
        <v>3.67</v>
      </c>
      <c r="HS8" s="14">
        <f t="shared" ref="HS8:HY8" si="28">(HS9*40%+HS13*30%+HS17*30%)</f>
        <v>3.67</v>
      </c>
      <c r="HT8" s="14">
        <f t="shared" si="28"/>
        <v>3.67</v>
      </c>
      <c r="HU8" s="14">
        <f t="shared" si="28"/>
        <v>3.67</v>
      </c>
      <c r="HV8" s="14">
        <f t="shared" si="28"/>
        <v>3.67</v>
      </c>
      <c r="HW8" s="14">
        <f t="shared" si="28"/>
        <v>3.67</v>
      </c>
      <c r="HX8" s="14">
        <f t="shared" si="28"/>
        <v>3.67</v>
      </c>
      <c r="HY8" s="46">
        <f t="shared" si="28"/>
        <v>3.67</v>
      </c>
      <c r="HZ8" s="45">
        <f>(HZ9*40%+HZ13*30%+HZ17*30%)</f>
        <v>3.12</v>
      </c>
      <c r="IA8" s="14">
        <f t="shared" ref="IA8:IG8" si="29">(IA9*40%+IA13*30%+IA17*30%)</f>
        <v>2.8066666666666666</v>
      </c>
      <c r="IB8" s="14">
        <f t="shared" si="29"/>
        <v>2.7199999999999998</v>
      </c>
      <c r="IC8" s="14">
        <f t="shared" si="29"/>
        <v>2.7199999999999998</v>
      </c>
      <c r="ID8" s="14">
        <f t="shared" si="29"/>
        <v>2.84</v>
      </c>
      <c r="IE8" s="14">
        <f t="shared" si="29"/>
        <v>2.7199999999999998</v>
      </c>
      <c r="IF8" s="14">
        <f t="shared" si="29"/>
        <v>2.84</v>
      </c>
      <c r="IG8" s="46">
        <f t="shared" si="29"/>
        <v>3</v>
      </c>
    </row>
    <row r="9" spans="1:241" s="6" customFormat="1" ht="24.75" customHeight="1" x14ac:dyDescent="0.2">
      <c r="A9" s="25" t="s">
        <v>522</v>
      </c>
      <c r="B9" s="47">
        <f>(B10*40%+B11*30%+B12*30%)</f>
        <v>4</v>
      </c>
      <c r="C9" s="14">
        <f t="shared" ref="C9" si="30">(C10*40%+C11*30%+C12*30%)</f>
        <v>4</v>
      </c>
      <c r="D9" s="12">
        <v>4</v>
      </c>
      <c r="E9" s="12">
        <v>4</v>
      </c>
      <c r="F9" s="12">
        <v>4</v>
      </c>
      <c r="G9" s="12">
        <v>4</v>
      </c>
      <c r="H9" s="12">
        <v>4</v>
      </c>
      <c r="I9" s="58">
        <v>4</v>
      </c>
      <c r="J9" s="47">
        <f>(J10*40%+J11*30%+J12*30%)</f>
        <v>4</v>
      </c>
      <c r="K9" s="14">
        <f t="shared" ref="K9:Q9" si="31">(K10*40%+K11*30%+K12*30%)</f>
        <v>4</v>
      </c>
      <c r="L9" s="12">
        <f t="shared" si="31"/>
        <v>4</v>
      </c>
      <c r="M9" s="12">
        <f t="shared" si="31"/>
        <v>4</v>
      </c>
      <c r="N9" s="12">
        <f t="shared" si="31"/>
        <v>4</v>
      </c>
      <c r="O9" s="12">
        <f t="shared" si="31"/>
        <v>4</v>
      </c>
      <c r="P9" s="12">
        <f t="shared" si="31"/>
        <v>4</v>
      </c>
      <c r="Q9" s="58">
        <f t="shared" si="31"/>
        <v>4</v>
      </c>
      <c r="R9" s="47">
        <f>(R10*40%+R11*30%+R12*30%)</f>
        <v>2.9</v>
      </c>
      <c r="S9" s="14">
        <f t="shared" ref="S9:Y9" si="32">(S10*40%+S11*30%+S12*30%)</f>
        <v>2.0499999999999998</v>
      </c>
      <c r="T9" s="12">
        <f t="shared" si="32"/>
        <v>2.2999999999999998</v>
      </c>
      <c r="U9" s="12">
        <f t="shared" si="32"/>
        <v>2</v>
      </c>
      <c r="V9" s="12">
        <f t="shared" si="32"/>
        <v>2</v>
      </c>
      <c r="W9" s="12">
        <f t="shared" si="32"/>
        <v>2</v>
      </c>
      <c r="X9" s="12">
        <f t="shared" si="32"/>
        <v>2</v>
      </c>
      <c r="Y9" s="58">
        <f t="shared" si="32"/>
        <v>2</v>
      </c>
      <c r="Z9" s="47">
        <f>(Z10*40%+Z11*30%+Z12*30%)</f>
        <v>3.6999999999999997</v>
      </c>
      <c r="AA9" s="14">
        <f t="shared" ref="AA9:AG9" si="33">(AA10*40%+AA11*30%+AA12*30%)</f>
        <v>3.54</v>
      </c>
      <c r="AB9" s="12">
        <f t="shared" si="33"/>
        <v>3.3000000000000003</v>
      </c>
      <c r="AC9" s="12">
        <f t="shared" si="33"/>
        <v>3.3000000000000003</v>
      </c>
      <c r="AD9" s="12">
        <f t="shared" si="33"/>
        <v>0</v>
      </c>
      <c r="AE9" s="12">
        <f t="shared" si="33"/>
        <v>3.6999999999999997</v>
      </c>
      <c r="AF9" s="12">
        <f t="shared" si="33"/>
        <v>3.6999999999999997</v>
      </c>
      <c r="AG9" s="58">
        <f t="shared" si="33"/>
        <v>3.6999999999999997</v>
      </c>
      <c r="AH9" s="47">
        <f>(AH10*40%+AH11*30%+AH12*30%)</f>
        <v>3.6000000000000005</v>
      </c>
      <c r="AI9" s="14">
        <f t="shared" ref="AI9:AO9" si="34">(AI10*40%+AI11*30%+AI12*30%)</f>
        <v>3.6000000000000005</v>
      </c>
      <c r="AJ9" s="12">
        <f t="shared" si="34"/>
        <v>3.6000000000000005</v>
      </c>
      <c r="AK9" s="12">
        <f t="shared" si="34"/>
        <v>0</v>
      </c>
      <c r="AL9" s="12">
        <f t="shared" si="34"/>
        <v>3.6000000000000005</v>
      </c>
      <c r="AM9" s="12">
        <f t="shared" si="34"/>
        <v>3.6000000000000005</v>
      </c>
      <c r="AN9" s="12">
        <f t="shared" si="34"/>
        <v>3.6000000000000005</v>
      </c>
      <c r="AO9" s="48">
        <f t="shared" si="34"/>
        <v>3.6000000000000005</v>
      </c>
      <c r="AP9" s="32">
        <f>(AP10*40%+AP11*30%+AP12*30%)</f>
        <v>2</v>
      </c>
      <c r="AQ9" s="14">
        <f t="shared" ref="AQ9:AW9" si="35">(AQ10*40%+AQ11*30%+AQ12*30%)</f>
        <v>2</v>
      </c>
      <c r="AR9" s="12">
        <f t="shared" si="35"/>
        <v>2</v>
      </c>
      <c r="AS9" s="12">
        <f t="shared" si="35"/>
        <v>0</v>
      </c>
      <c r="AT9" s="12">
        <f t="shared" si="35"/>
        <v>2</v>
      </c>
      <c r="AU9" s="12">
        <f t="shared" si="35"/>
        <v>2</v>
      </c>
      <c r="AV9" s="12">
        <f t="shared" si="35"/>
        <v>2</v>
      </c>
      <c r="AW9" s="58">
        <f t="shared" si="35"/>
        <v>2</v>
      </c>
      <c r="AX9" s="47">
        <f>(AX10*40%+AX11*30%+AX12*30%)</f>
        <v>2</v>
      </c>
      <c r="AY9" s="14">
        <f t="shared" ref="AY9:BE9" si="36">(AY10*40%+AY11*30%+AY12*30%)</f>
        <v>2</v>
      </c>
      <c r="AZ9" s="12">
        <f t="shared" si="36"/>
        <v>2</v>
      </c>
      <c r="BA9" s="12">
        <f t="shared" si="36"/>
        <v>2</v>
      </c>
      <c r="BB9" s="12">
        <f t="shared" si="36"/>
        <v>2</v>
      </c>
      <c r="BC9" s="12">
        <f t="shared" si="36"/>
        <v>2</v>
      </c>
      <c r="BD9" s="12">
        <f t="shared" si="36"/>
        <v>2</v>
      </c>
      <c r="BE9" s="48">
        <f t="shared" si="36"/>
        <v>2</v>
      </c>
      <c r="BF9" s="47">
        <f>(BF10*40%+BF11*30%+BF12*30%)</f>
        <v>1.6</v>
      </c>
      <c r="BG9" s="14">
        <f t="shared" ref="BG9:BM9" si="37">(BG10*40%+BG11*30%+BG12*30%)</f>
        <v>1.6</v>
      </c>
      <c r="BH9" s="12">
        <f t="shared" si="37"/>
        <v>1.6</v>
      </c>
      <c r="BI9" s="12">
        <f t="shared" si="37"/>
        <v>1.6</v>
      </c>
      <c r="BJ9" s="12">
        <f t="shared" si="37"/>
        <v>1.6</v>
      </c>
      <c r="BK9" s="12">
        <f t="shared" si="37"/>
        <v>1.6</v>
      </c>
      <c r="BL9" s="12">
        <f t="shared" si="37"/>
        <v>1.6</v>
      </c>
      <c r="BM9" s="48">
        <f t="shared" si="37"/>
        <v>1.6</v>
      </c>
      <c r="BN9" s="47">
        <f>(BN10*40%+BN11*30%+BN12*30%)</f>
        <v>3.6999999999999997</v>
      </c>
      <c r="BO9" s="14">
        <f t="shared" ref="BO9:BU9" si="38">(BO10*40%+BO11*30%+BO12*30%)</f>
        <v>2.4500000000000002</v>
      </c>
      <c r="BP9" s="12">
        <f t="shared" si="38"/>
        <v>2.2999999999999998</v>
      </c>
      <c r="BQ9" s="12">
        <f t="shared" si="38"/>
        <v>2.2999999999999998</v>
      </c>
      <c r="BR9" s="12">
        <f t="shared" si="38"/>
        <v>2.5999999999999996</v>
      </c>
      <c r="BS9" s="12">
        <f t="shared" si="38"/>
        <v>2.2999999999999998</v>
      </c>
      <c r="BT9" s="12">
        <f t="shared" si="38"/>
        <v>2.5999999999999996</v>
      </c>
      <c r="BU9" s="48">
        <f t="shared" si="38"/>
        <v>2.5999999999999996</v>
      </c>
      <c r="BV9" s="47">
        <f>(BV10*40%+BV11*30%+BV12*30%)</f>
        <v>2.7</v>
      </c>
      <c r="BW9" s="14">
        <f t="shared" ref="BW9:CC9" si="39">(BW10*40%+BW11*30%+BW12*30%)</f>
        <v>2.7</v>
      </c>
      <c r="BX9" s="12">
        <f t="shared" si="39"/>
        <v>2.7</v>
      </c>
      <c r="BY9" s="12">
        <f t="shared" si="39"/>
        <v>2.7</v>
      </c>
      <c r="BZ9" s="12">
        <f t="shared" si="39"/>
        <v>2.7</v>
      </c>
      <c r="CA9" s="12">
        <f t="shared" si="39"/>
        <v>2.7</v>
      </c>
      <c r="CB9" s="12">
        <f t="shared" si="39"/>
        <v>2.7</v>
      </c>
      <c r="CC9" s="48">
        <f t="shared" si="39"/>
        <v>2.7</v>
      </c>
      <c r="CD9" s="47">
        <f>(CD10*40%+CD11*30%+CD12*30%)</f>
        <v>2.7</v>
      </c>
      <c r="CE9" s="14">
        <f t="shared" ref="CE9:CK9" si="40">(CE10*40%+CE11*30%+CE12*30%)</f>
        <v>2.8200000000000003</v>
      </c>
      <c r="CF9" s="12">
        <f t="shared" si="40"/>
        <v>3</v>
      </c>
      <c r="CG9" s="12">
        <f t="shared" si="40"/>
        <v>2.7</v>
      </c>
      <c r="CH9" s="12">
        <f t="shared" si="40"/>
        <v>3</v>
      </c>
      <c r="CI9" s="12">
        <f t="shared" si="40"/>
        <v>2.7</v>
      </c>
      <c r="CJ9" s="12">
        <f t="shared" si="40"/>
        <v>0</v>
      </c>
      <c r="CK9" s="58">
        <f t="shared" si="40"/>
        <v>2.7</v>
      </c>
      <c r="CL9" s="47">
        <f>(CL10*40%+CL11*30%+CL12*30%)</f>
        <v>2</v>
      </c>
      <c r="CM9" s="14">
        <f t="shared" ref="CM9:CS9" si="41">(CM10*40%+CM11*30%+CM12*30%)</f>
        <v>2</v>
      </c>
      <c r="CN9" s="12">
        <f t="shared" si="41"/>
        <v>2</v>
      </c>
      <c r="CO9" s="12">
        <f t="shared" si="41"/>
        <v>2</v>
      </c>
      <c r="CP9" s="12">
        <f t="shared" si="41"/>
        <v>2</v>
      </c>
      <c r="CQ9" s="12">
        <f t="shared" si="41"/>
        <v>2</v>
      </c>
      <c r="CR9" s="12">
        <f t="shared" si="41"/>
        <v>2</v>
      </c>
      <c r="CS9" s="58">
        <f t="shared" si="41"/>
        <v>2</v>
      </c>
      <c r="CT9" s="47">
        <f>(CT10*40%+CT11*30%+CT12*30%)</f>
        <v>4</v>
      </c>
      <c r="CU9" s="14">
        <f t="shared" ref="CU9:DA9" si="42">(CU10*40%+CU11*30%+CU12*30%)</f>
        <v>4</v>
      </c>
      <c r="CV9" s="12">
        <f t="shared" si="42"/>
        <v>4</v>
      </c>
      <c r="CW9" s="12">
        <f t="shared" si="42"/>
        <v>4</v>
      </c>
      <c r="CX9" s="12">
        <f t="shared" si="42"/>
        <v>4</v>
      </c>
      <c r="CY9" s="12">
        <f t="shared" si="42"/>
        <v>4</v>
      </c>
      <c r="CZ9" s="12">
        <f t="shared" si="42"/>
        <v>4</v>
      </c>
      <c r="DA9" s="48">
        <f t="shared" si="42"/>
        <v>4</v>
      </c>
      <c r="DB9" s="47">
        <f>(DB10*40%+DB11*30%+DB12*30%)</f>
        <v>3.4</v>
      </c>
      <c r="DC9" s="14">
        <f t="shared" ref="DC9:DI9" si="43">(DC10*40%+DC11*30%+DC12*30%)</f>
        <v>3.4</v>
      </c>
      <c r="DD9" s="12">
        <f t="shared" si="43"/>
        <v>3.4</v>
      </c>
      <c r="DE9" s="12">
        <f t="shared" si="43"/>
        <v>3.4</v>
      </c>
      <c r="DF9" s="12">
        <f t="shared" si="43"/>
        <v>3.4</v>
      </c>
      <c r="DG9" s="12">
        <f t="shared" si="43"/>
        <v>3.4</v>
      </c>
      <c r="DH9" s="12">
        <f t="shared" si="43"/>
        <v>3.4</v>
      </c>
      <c r="DI9" s="58">
        <f t="shared" si="43"/>
        <v>3.4</v>
      </c>
      <c r="DJ9" s="47">
        <f>(DJ10*40%+DJ11*30%+DJ12*30%)</f>
        <v>1.4000000000000001</v>
      </c>
      <c r="DK9" s="14">
        <f t="shared" ref="DK9:DQ9" si="44">(DK10*40%+DK11*30%+DK12*30%)</f>
        <v>1.4000000000000001</v>
      </c>
      <c r="DL9" s="12">
        <f t="shared" si="44"/>
        <v>1.4000000000000001</v>
      </c>
      <c r="DM9" s="12">
        <f t="shared" si="44"/>
        <v>1.4000000000000001</v>
      </c>
      <c r="DN9" s="12">
        <f t="shared" si="44"/>
        <v>1.4000000000000001</v>
      </c>
      <c r="DO9" s="12">
        <f t="shared" si="44"/>
        <v>1.4000000000000001</v>
      </c>
      <c r="DP9" s="12">
        <f t="shared" si="44"/>
        <v>1.4000000000000001</v>
      </c>
      <c r="DQ9" s="48">
        <f t="shared" si="44"/>
        <v>1.4000000000000001</v>
      </c>
      <c r="DR9" s="32">
        <v>2.6</v>
      </c>
      <c r="DS9" s="14">
        <f>DT9</f>
        <v>2</v>
      </c>
      <c r="DT9" s="12">
        <f t="shared" ref="DT9:DY9" si="45">(DT10*40%+DT11*30%+DT12*30%)</f>
        <v>2</v>
      </c>
      <c r="DU9" s="12">
        <f t="shared" si="45"/>
        <v>2</v>
      </c>
      <c r="DV9" s="12">
        <f t="shared" si="45"/>
        <v>2</v>
      </c>
      <c r="DW9" s="12">
        <f t="shared" si="45"/>
        <v>2</v>
      </c>
      <c r="DX9" s="12">
        <f t="shared" si="45"/>
        <v>2</v>
      </c>
      <c r="DY9" s="48">
        <f t="shared" si="45"/>
        <v>2</v>
      </c>
      <c r="DZ9" s="47">
        <f>(DZ10*40%+DZ11*30%+DZ12*30%)</f>
        <v>0</v>
      </c>
      <c r="EA9" s="14" t="e">
        <f t="shared" ref="EA9:EG9" si="46">(EA10*40%+EA11*30%+EA12*30%)</f>
        <v>#DIV/0!</v>
      </c>
      <c r="EB9" s="12">
        <f t="shared" si="46"/>
        <v>0</v>
      </c>
      <c r="EC9" s="12">
        <f t="shared" si="46"/>
        <v>0</v>
      </c>
      <c r="ED9" s="12">
        <f t="shared" si="46"/>
        <v>0</v>
      </c>
      <c r="EE9" s="12">
        <f t="shared" si="46"/>
        <v>0</v>
      </c>
      <c r="EF9" s="12">
        <f t="shared" si="46"/>
        <v>0</v>
      </c>
      <c r="EG9" s="48">
        <f t="shared" si="46"/>
        <v>0</v>
      </c>
      <c r="EH9" s="47">
        <f>(EH10*40%+EH11*30%+EH12*30%)</f>
        <v>0</v>
      </c>
      <c r="EI9" s="14" t="e">
        <f t="shared" ref="EI9:EO9" si="47">(EI10*40%+EI11*30%+EI12*30%)</f>
        <v>#DIV/0!</v>
      </c>
      <c r="EJ9" s="12">
        <f t="shared" si="47"/>
        <v>0</v>
      </c>
      <c r="EK9" s="12">
        <f t="shared" si="47"/>
        <v>0</v>
      </c>
      <c r="EL9" s="12">
        <f t="shared" si="47"/>
        <v>0</v>
      </c>
      <c r="EM9" s="12">
        <f t="shared" si="47"/>
        <v>0</v>
      </c>
      <c r="EN9" s="12">
        <f t="shared" si="47"/>
        <v>0</v>
      </c>
      <c r="EO9" s="48">
        <f t="shared" si="47"/>
        <v>0</v>
      </c>
      <c r="EP9" s="47">
        <f>(EP10*40%+EP11*30%+EP12*30%)</f>
        <v>2</v>
      </c>
      <c r="EQ9" s="14">
        <f t="shared" ref="EQ9:EW9" si="48">(EQ10*40%+EQ11*30%+EQ12*30%)</f>
        <v>2</v>
      </c>
      <c r="ER9" s="12">
        <f t="shared" si="48"/>
        <v>2</v>
      </c>
      <c r="ES9" s="12">
        <f t="shared" si="48"/>
        <v>2</v>
      </c>
      <c r="ET9" s="12">
        <f t="shared" si="48"/>
        <v>2</v>
      </c>
      <c r="EU9" s="12">
        <f t="shared" si="48"/>
        <v>2</v>
      </c>
      <c r="EV9" s="12">
        <f t="shared" si="48"/>
        <v>2</v>
      </c>
      <c r="EW9" s="48">
        <f t="shared" si="48"/>
        <v>2</v>
      </c>
      <c r="EX9" s="47">
        <f>(EX10*40%+EX11*30%+EX12*30%)</f>
        <v>3.3</v>
      </c>
      <c r="EY9" s="14">
        <f t="shared" ref="EY9:FE9" si="49">(EY10*40%+EY11*30%+EY12*30%)</f>
        <v>3.05</v>
      </c>
      <c r="EZ9" s="12">
        <f t="shared" si="49"/>
        <v>3</v>
      </c>
      <c r="FA9" s="12">
        <f t="shared" si="49"/>
        <v>3.3</v>
      </c>
      <c r="FB9" s="12">
        <f t="shared" si="49"/>
        <v>3</v>
      </c>
      <c r="FC9" s="12">
        <f t="shared" si="49"/>
        <v>3</v>
      </c>
      <c r="FD9" s="12">
        <f t="shared" si="49"/>
        <v>3</v>
      </c>
      <c r="FE9" s="48">
        <f t="shared" si="49"/>
        <v>3</v>
      </c>
      <c r="FF9" s="47">
        <f>(FF10*40%+FF11*30%+FF12*30%)</f>
        <v>3</v>
      </c>
      <c r="FG9" s="14">
        <f t="shared" ref="FG9:FM9" si="50">(FG10*40%+FG11*30%+FG12*30%)</f>
        <v>3.3000000000000003</v>
      </c>
      <c r="FH9" s="12">
        <f t="shared" si="50"/>
        <v>3.3000000000000003</v>
      </c>
      <c r="FI9" s="12">
        <f t="shared" si="50"/>
        <v>3.3000000000000003</v>
      </c>
      <c r="FJ9" s="12">
        <f t="shared" si="50"/>
        <v>3.3000000000000003</v>
      </c>
      <c r="FK9" s="12">
        <f t="shared" si="50"/>
        <v>3.3000000000000003</v>
      </c>
      <c r="FL9" s="12">
        <f t="shared" si="50"/>
        <v>3.3000000000000003</v>
      </c>
      <c r="FM9" s="58">
        <f t="shared" si="50"/>
        <v>3.3000000000000003</v>
      </c>
      <c r="FN9" s="47">
        <v>4</v>
      </c>
      <c r="FO9" s="14">
        <f t="shared" ref="FO9" si="51">(FO10*40%+FO11*30%+FO12*30%)</f>
        <v>3</v>
      </c>
      <c r="FP9" s="12">
        <v>4</v>
      </c>
      <c r="FQ9" s="12">
        <v>4</v>
      </c>
      <c r="FR9" s="12">
        <v>4</v>
      </c>
      <c r="FS9" s="12">
        <v>4</v>
      </c>
      <c r="FT9" s="12">
        <v>4</v>
      </c>
      <c r="FU9" s="48">
        <v>4</v>
      </c>
      <c r="FV9" s="47">
        <f>(FV10*40%+FV11*30%+FV12*30%)</f>
        <v>3.3</v>
      </c>
      <c r="FW9" s="14">
        <f t="shared" ref="FW9:GC9" si="52">(FW10*40%+FW11*30%+FW12*30%)</f>
        <v>3.3600000000000003</v>
      </c>
      <c r="FX9" s="12">
        <f t="shared" si="52"/>
        <v>3.3</v>
      </c>
      <c r="FY9" s="12">
        <f t="shared" si="52"/>
        <v>3.3</v>
      </c>
      <c r="FZ9" s="12">
        <f t="shared" si="52"/>
        <v>3.6000000000000005</v>
      </c>
      <c r="GA9" s="12">
        <f t="shared" si="52"/>
        <v>3.3</v>
      </c>
      <c r="GB9" s="12">
        <f t="shared" si="52"/>
        <v>0</v>
      </c>
      <c r="GC9" s="48">
        <f t="shared" si="52"/>
        <v>3.3</v>
      </c>
      <c r="GD9" s="47">
        <f>(GD10*40%+GD11*30%+GD12*30%)</f>
        <v>3.3000000000000003</v>
      </c>
      <c r="GE9" s="14">
        <f t="shared" ref="GE9:GK9" si="53">(GE10*40%+GE11*30%+GE12*30%)</f>
        <v>3.3000000000000003</v>
      </c>
      <c r="GF9" s="12">
        <f t="shared" si="53"/>
        <v>3.3000000000000003</v>
      </c>
      <c r="GG9" s="12">
        <f t="shared" si="53"/>
        <v>3.3000000000000003</v>
      </c>
      <c r="GH9" s="12">
        <f t="shared" si="53"/>
        <v>3.3000000000000003</v>
      </c>
      <c r="GI9" s="12">
        <f t="shared" si="53"/>
        <v>3.3000000000000003</v>
      </c>
      <c r="GJ9" s="12">
        <f t="shared" si="53"/>
        <v>3.3000000000000003</v>
      </c>
      <c r="GK9" s="58">
        <f t="shared" si="53"/>
        <v>3.3000000000000003</v>
      </c>
      <c r="GL9" s="47">
        <f>(GL10*40%+GL11*30%+GL12*30%)</f>
        <v>3</v>
      </c>
      <c r="GM9" s="14">
        <f t="shared" ref="GM9:GS9" si="54">(GM10*40%+GM11*30%+GM12*30%)</f>
        <v>3</v>
      </c>
      <c r="GN9" s="12">
        <f t="shared" si="54"/>
        <v>3</v>
      </c>
      <c r="GO9" s="12">
        <f t="shared" si="54"/>
        <v>3</v>
      </c>
      <c r="GP9" s="12">
        <f t="shared" si="54"/>
        <v>3</v>
      </c>
      <c r="GQ9" s="12">
        <f t="shared" si="54"/>
        <v>3</v>
      </c>
      <c r="GR9" s="12">
        <f t="shared" si="54"/>
        <v>3</v>
      </c>
      <c r="GS9" s="58">
        <f t="shared" si="54"/>
        <v>3</v>
      </c>
      <c r="GT9" s="47">
        <f>(GT10*40%+GT11*30%+GT12*30%)</f>
        <v>2.5999999999999996</v>
      </c>
      <c r="GU9" s="14">
        <f t="shared" ref="GU9:HA9" si="55">(GU10*40%+GU11*30%+GU12*30%)</f>
        <v>2.0499999999999998</v>
      </c>
      <c r="GV9" s="12">
        <f t="shared" si="55"/>
        <v>2</v>
      </c>
      <c r="GW9" s="12">
        <f t="shared" si="55"/>
        <v>2</v>
      </c>
      <c r="GX9" s="12">
        <f t="shared" si="55"/>
        <v>2.2999999999999998</v>
      </c>
      <c r="GY9" s="12">
        <f t="shared" si="55"/>
        <v>2</v>
      </c>
      <c r="GZ9" s="12">
        <f t="shared" si="55"/>
        <v>2</v>
      </c>
      <c r="HA9" s="48">
        <f t="shared" si="55"/>
        <v>2</v>
      </c>
      <c r="HB9" s="32">
        <f>(HB10*40%+HB11*30%+HB12*30%)</f>
        <v>2</v>
      </c>
      <c r="HC9" s="14">
        <f t="shared" ref="HC9:HI9" si="56">(HC10*40%+HC11*30%+HC12*30%)</f>
        <v>2</v>
      </c>
      <c r="HD9" s="12">
        <f t="shared" si="56"/>
        <v>2</v>
      </c>
      <c r="HE9" s="12">
        <f t="shared" si="56"/>
        <v>2</v>
      </c>
      <c r="HF9" s="12">
        <f t="shared" si="56"/>
        <v>2</v>
      </c>
      <c r="HG9" s="12">
        <f t="shared" si="56"/>
        <v>2</v>
      </c>
      <c r="HH9" s="12">
        <f t="shared" si="56"/>
        <v>2</v>
      </c>
      <c r="HI9" s="48">
        <f t="shared" si="56"/>
        <v>2</v>
      </c>
      <c r="HJ9" s="47">
        <f>(HJ10*40%+HJ11*30%+HJ12*30%)</f>
        <v>3</v>
      </c>
      <c r="HK9" s="14">
        <f t="shared" ref="HK9:HQ9" si="57">(HK10*40%+HK11*30%+HK12*30%)</f>
        <v>1.95</v>
      </c>
      <c r="HL9" s="12">
        <f t="shared" si="57"/>
        <v>2.2999999999999998</v>
      </c>
      <c r="HM9" s="12">
        <f t="shared" si="57"/>
        <v>2</v>
      </c>
      <c r="HN9" s="12">
        <f t="shared" si="57"/>
        <v>1.7</v>
      </c>
      <c r="HO9" s="12">
        <f t="shared" si="57"/>
        <v>2</v>
      </c>
      <c r="HP9" s="12">
        <f t="shared" si="57"/>
        <v>1.7</v>
      </c>
      <c r="HQ9" s="58">
        <f t="shared" si="57"/>
        <v>2</v>
      </c>
      <c r="HR9" s="47">
        <f>(HR10*40%+HR11*30%+HR12*30%)</f>
        <v>3.6999999999999997</v>
      </c>
      <c r="HS9" s="14">
        <f t="shared" ref="HS9:HY9" si="58">(HS10*40%+HS11*30%+HS12*30%)</f>
        <v>3.6999999999999997</v>
      </c>
      <c r="HT9" s="12">
        <f t="shared" si="58"/>
        <v>3.6999999999999997</v>
      </c>
      <c r="HU9" s="12">
        <f t="shared" si="58"/>
        <v>3.6999999999999997</v>
      </c>
      <c r="HV9" s="12">
        <f t="shared" si="58"/>
        <v>3.6999999999999997</v>
      </c>
      <c r="HW9" s="12">
        <f t="shared" si="58"/>
        <v>3.6999999999999997</v>
      </c>
      <c r="HX9" s="12">
        <f t="shared" si="58"/>
        <v>3.6999999999999997</v>
      </c>
      <c r="HY9" s="48">
        <f t="shared" si="58"/>
        <v>3.6999999999999997</v>
      </c>
      <c r="HZ9" s="47">
        <f>(HZ10*40%+HZ11*30%+HZ12*30%)</f>
        <v>3.3000000000000003</v>
      </c>
      <c r="IA9" s="14">
        <f t="shared" ref="IA9:IG9" si="59">(IA10*40%+IA11*30%+IA12*30%)</f>
        <v>2.5166666666666666</v>
      </c>
      <c r="IB9" s="12">
        <f t="shared" si="59"/>
        <v>2.2999999999999998</v>
      </c>
      <c r="IC9" s="12">
        <f t="shared" si="59"/>
        <v>2.2999999999999998</v>
      </c>
      <c r="ID9" s="12">
        <f t="shared" si="59"/>
        <v>2.5999999999999996</v>
      </c>
      <c r="IE9" s="12">
        <f t="shared" si="59"/>
        <v>2.2999999999999998</v>
      </c>
      <c r="IF9" s="12">
        <f t="shared" si="59"/>
        <v>2.5999999999999996</v>
      </c>
      <c r="IG9" s="48">
        <f t="shared" si="59"/>
        <v>3</v>
      </c>
    </row>
    <row r="10" spans="1:241" s="8" customFormat="1" ht="46.5" customHeight="1" x14ac:dyDescent="0.2">
      <c r="A10" s="26" t="s">
        <v>526</v>
      </c>
      <c r="B10" s="49">
        <v>4</v>
      </c>
      <c r="C10" s="14">
        <f>AVERAGE(D10:I10)</f>
        <v>4</v>
      </c>
      <c r="D10" s="7">
        <v>4</v>
      </c>
      <c r="E10" s="7">
        <v>4</v>
      </c>
      <c r="F10" s="7">
        <v>4</v>
      </c>
      <c r="G10" s="7">
        <v>4</v>
      </c>
      <c r="H10" s="7">
        <v>4</v>
      </c>
      <c r="I10" s="65">
        <v>4</v>
      </c>
      <c r="J10" s="49">
        <v>4</v>
      </c>
      <c r="K10" s="64">
        <f>AVERAGE(L10:Q10)</f>
        <v>4</v>
      </c>
      <c r="L10" s="7">
        <v>4</v>
      </c>
      <c r="M10" s="7">
        <v>4</v>
      </c>
      <c r="N10" s="7">
        <v>4</v>
      </c>
      <c r="O10" s="7">
        <v>4</v>
      </c>
      <c r="P10" s="7">
        <v>4</v>
      </c>
      <c r="Q10" s="65">
        <v>4</v>
      </c>
      <c r="R10" s="49">
        <v>2</v>
      </c>
      <c r="S10" s="14">
        <f>AVERAGE(T10:Y10)</f>
        <v>2</v>
      </c>
      <c r="T10" s="7">
        <v>2</v>
      </c>
      <c r="U10" s="7">
        <v>2</v>
      </c>
      <c r="V10" s="7">
        <v>2</v>
      </c>
      <c r="W10" s="7">
        <v>2</v>
      </c>
      <c r="X10" s="7">
        <v>2</v>
      </c>
      <c r="Y10" s="65">
        <v>2</v>
      </c>
      <c r="Z10" s="49">
        <v>4</v>
      </c>
      <c r="AA10" s="14">
        <f>AVERAGE(AB10:AG10)</f>
        <v>3.6</v>
      </c>
      <c r="AB10" s="7">
        <v>3</v>
      </c>
      <c r="AC10" s="7">
        <v>3</v>
      </c>
      <c r="AD10" s="7"/>
      <c r="AE10" s="7">
        <v>4</v>
      </c>
      <c r="AF10" s="7">
        <v>4</v>
      </c>
      <c r="AG10" s="65">
        <v>4</v>
      </c>
      <c r="AH10" s="49">
        <v>3</v>
      </c>
      <c r="AI10" s="14">
        <f>AVERAGE(AJ10:AO10)</f>
        <v>3</v>
      </c>
      <c r="AJ10" s="7">
        <v>3</v>
      </c>
      <c r="AK10" s="7"/>
      <c r="AL10" s="7">
        <v>3</v>
      </c>
      <c r="AM10" s="7">
        <v>3</v>
      </c>
      <c r="AN10" s="7">
        <v>3</v>
      </c>
      <c r="AO10" s="50">
        <v>3</v>
      </c>
      <c r="AP10" s="33">
        <v>2</v>
      </c>
      <c r="AQ10" s="14">
        <f>AVERAGE(AR10:AW10)</f>
        <v>2</v>
      </c>
      <c r="AR10" s="7">
        <v>2</v>
      </c>
      <c r="AS10" s="7"/>
      <c r="AT10" s="7">
        <v>2</v>
      </c>
      <c r="AU10" s="7">
        <v>2</v>
      </c>
      <c r="AV10" s="7">
        <v>2</v>
      </c>
      <c r="AW10" s="65">
        <v>2</v>
      </c>
      <c r="AX10" s="49">
        <v>2</v>
      </c>
      <c r="AY10" s="14">
        <f>AVERAGE(AZ10:BE10)</f>
        <v>2</v>
      </c>
      <c r="AZ10" s="7">
        <v>2</v>
      </c>
      <c r="BA10" s="7">
        <v>2</v>
      </c>
      <c r="BB10" s="7">
        <v>2</v>
      </c>
      <c r="BC10" s="7">
        <v>2</v>
      </c>
      <c r="BD10" s="7">
        <v>2</v>
      </c>
      <c r="BE10" s="50">
        <v>2</v>
      </c>
      <c r="BF10" s="49">
        <v>1</v>
      </c>
      <c r="BG10" s="14">
        <f>AVERAGE(BH10:BM10)</f>
        <v>1</v>
      </c>
      <c r="BH10" s="7">
        <v>1</v>
      </c>
      <c r="BI10" s="7">
        <v>1</v>
      </c>
      <c r="BJ10" s="7">
        <v>1</v>
      </c>
      <c r="BK10" s="7">
        <v>1</v>
      </c>
      <c r="BL10" s="7">
        <v>1</v>
      </c>
      <c r="BM10" s="50">
        <v>1</v>
      </c>
      <c r="BN10" s="49">
        <v>4</v>
      </c>
      <c r="BO10" s="14">
        <f>AVERAGE(BP10:BU10)</f>
        <v>2</v>
      </c>
      <c r="BP10" s="7">
        <v>2</v>
      </c>
      <c r="BQ10" s="7">
        <v>2</v>
      </c>
      <c r="BR10" s="7">
        <v>2</v>
      </c>
      <c r="BS10" s="7">
        <v>2</v>
      </c>
      <c r="BT10" s="7">
        <v>2</v>
      </c>
      <c r="BU10" s="50">
        <v>2</v>
      </c>
      <c r="BV10" s="49">
        <v>3</v>
      </c>
      <c r="BW10" s="14">
        <f>AVERAGE(BX10:CC10)</f>
        <v>3</v>
      </c>
      <c r="BX10" s="7">
        <v>3</v>
      </c>
      <c r="BY10" s="7">
        <v>3</v>
      </c>
      <c r="BZ10" s="7">
        <v>3</v>
      </c>
      <c r="CA10" s="7">
        <v>3</v>
      </c>
      <c r="CB10" s="7">
        <v>3</v>
      </c>
      <c r="CC10" s="50">
        <v>3</v>
      </c>
      <c r="CD10" s="49">
        <v>3</v>
      </c>
      <c r="CE10" s="14">
        <f>AVERAGE(CF10:CK10)</f>
        <v>3</v>
      </c>
      <c r="CF10" s="7">
        <v>3</v>
      </c>
      <c r="CG10" s="7">
        <v>3</v>
      </c>
      <c r="CH10" s="7">
        <v>3</v>
      </c>
      <c r="CI10" s="7">
        <v>3</v>
      </c>
      <c r="CJ10" s="7"/>
      <c r="CK10" s="65">
        <v>3</v>
      </c>
      <c r="CL10" s="49">
        <v>2</v>
      </c>
      <c r="CM10" s="14">
        <f>AVERAGE(CN10:CS10)</f>
        <v>2</v>
      </c>
      <c r="CN10" s="7">
        <v>2</v>
      </c>
      <c r="CO10" s="7">
        <v>2</v>
      </c>
      <c r="CP10" s="7">
        <v>2</v>
      </c>
      <c r="CQ10" s="7">
        <v>2</v>
      </c>
      <c r="CR10" s="7">
        <v>2</v>
      </c>
      <c r="CS10" s="65">
        <v>2</v>
      </c>
      <c r="CT10" s="49">
        <v>4</v>
      </c>
      <c r="CU10" s="14">
        <f>AVERAGE(CV10:DA10)</f>
        <v>4</v>
      </c>
      <c r="CV10" s="7">
        <v>4</v>
      </c>
      <c r="CW10" s="7">
        <v>4</v>
      </c>
      <c r="CX10" s="7">
        <v>4</v>
      </c>
      <c r="CY10" s="7">
        <v>4</v>
      </c>
      <c r="CZ10" s="7">
        <v>4</v>
      </c>
      <c r="DA10" s="50">
        <v>4</v>
      </c>
      <c r="DB10" s="49">
        <v>4</v>
      </c>
      <c r="DC10" s="14">
        <f>AVERAGE(DD10:DI10)</f>
        <v>4</v>
      </c>
      <c r="DD10" s="7">
        <v>4</v>
      </c>
      <c r="DE10" s="7">
        <v>4</v>
      </c>
      <c r="DF10" s="7">
        <v>4</v>
      </c>
      <c r="DG10" s="7">
        <v>4</v>
      </c>
      <c r="DH10" s="7">
        <v>4</v>
      </c>
      <c r="DI10" s="65">
        <v>4</v>
      </c>
      <c r="DJ10" s="49">
        <v>2</v>
      </c>
      <c r="DK10" s="14">
        <f>AVERAGE(DL10:DQ10)</f>
        <v>2</v>
      </c>
      <c r="DL10" s="7">
        <v>2</v>
      </c>
      <c r="DM10" s="7">
        <v>2</v>
      </c>
      <c r="DN10" s="7">
        <v>2</v>
      </c>
      <c r="DO10" s="7">
        <v>2</v>
      </c>
      <c r="DP10" s="7">
        <v>2</v>
      </c>
      <c r="DQ10" s="50">
        <v>2</v>
      </c>
      <c r="DR10" s="33">
        <v>2</v>
      </c>
      <c r="DS10" s="64">
        <f>AVERAGE(DT10:DY10)</f>
        <v>2</v>
      </c>
      <c r="DT10" s="7">
        <v>2</v>
      </c>
      <c r="DU10" s="7">
        <v>2</v>
      </c>
      <c r="DV10" s="7">
        <v>2</v>
      </c>
      <c r="DW10" s="7">
        <v>2</v>
      </c>
      <c r="DX10" s="7">
        <v>2</v>
      </c>
      <c r="DY10" s="50">
        <v>2</v>
      </c>
      <c r="DZ10" s="49"/>
      <c r="EA10" s="14" t="e">
        <f>AVERAGE(EB10:EG10)</f>
        <v>#DIV/0!</v>
      </c>
      <c r="EB10" s="7"/>
      <c r="EC10" s="7"/>
      <c r="ED10" s="7"/>
      <c r="EE10" s="7"/>
      <c r="EF10" s="7"/>
      <c r="EG10" s="50"/>
      <c r="EH10" s="49"/>
      <c r="EI10" s="14" t="e">
        <f>AVERAGE(EJ10:EO10)</f>
        <v>#DIV/0!</v>
      </c>
      <c r="EJ10" s="7"/>
      <c r="EK10" s="7"/>
      <c r="EL10" s="7"/>
      <c r="EM10" s="7"/>
      <c r="EN10" s="7"/>
      <c r="EO10" s="50"/>
      <c r="EP10" s="49">
        <v>2</v>
      </c>
      <c r="EQ10" s="14">
        <f>AVERAGE(ER10:EW10)</f>
        <v>2</v>
      </c>
      <c r="ER10" s="49">
        <v>2</v>
      </c>
      <c r="ES10" s="49">
        <v>2</v>
      </c>
      <c r="ET10" s="49">
        <v>2</v>
      </c>
      <c r="EU10" s="49">
        <v>2</v>
      </c>
      <c r="EV10" s="49">
        <v>2</v>
      </c>
      <c r="EW10" s="49">
        <v>2</v>
      </c>
      <c r="EX10" s="49">
        <v>3</v>
      </c>
      <c r="EY10" s="14">
        <f>AVERAGE(EZ10:FE10)</f>
        <v>3</v>
      </c>
      <c r="EZ10" s="7">
        <v>3</v>
      </c>
      <c r="FA10" s="7">
        <v>3</v>
      </c>
      <c r="FB10" s="7">
        <v>3</v>
      </c>
      <c r="FC10" s="7">
        <v>3</v>
      </c>
      <c r="FD10" s="7">
        <v>3</v>
      </c>
      <c r="FE10" s="50">
        <v>3</v>
      </c>
      <c r="FF10" s="49">
        <v>3</v>
      </c>
      <c r="FG10" s="14">
        <f>AVERAGE(FH10:FM10)</f>
        <v>3</v>
      </c>
      <c r="FH10" s="7">
        <v>3</v>
      </c>
      <c r="FI10" s="7">
        <v>3</v>
      </c>
      <c r="FJ10" s="7">
        <v>3</v>
      </c>
      <c r="FK10" s="7">
        <v>3</v>
      </c>
      <c r="FL10" s="7">
        <v>3</v>
      </c>
      <c r="FM10" s="65">
        <v>3</v>
      </c>
      <c r="FN10" s="49">
        <v>4</v>
      </c>
      <c r="FO10" s="14">
        <f>AVERAGE(FP10:FU10)</f>
        <v>3</v>
      </c>
      <c r="FP10" s="7">
        <v>3</v>
      </c>
      <c r="FQ10" s="7">
        <v>3</v>
      </c>
      <c r="FR10" s="7">
        <v>3</v>
      </c>
      <c r="FS10" s="7">
        <v>3</v>
      </c>
      <c r="FT10" s="7">
        <v>3</v>
      </c>
      <c r="FU10" s="7">
        <v>3</v>
      </c>
      <c r="FV10" s="49">
        <v>3</v>
      </c>
      <c r="FW10" s="14">
        <f>AVERAGE(FX10:GC10)</f>
        <v>3</v>
      </c>
      <c r="FX10" s="7">
        <v>3</v>
      </c>
      <c r="FY10" s="7">
        <v>3</v>
      </c>
      <c r="FZ10" s="7">
        <v>3</v>
      </c>
      <c r="GA10" s="7">
        <v>3</v>
      </c>
      <c r="GB10" s="7"/>
      <c r="GC10" s="7">
        <v>3</v>
      </c>
      <c r="GD10" s="49">
        <v>3</v>
      </c>
      <c r="GE10" s="14">
        <f>AVERAGE(GF10:GK10)</f>
        <v>3</v>
      </c>
      <c r="GF10" s="7">
        <v>3</v>
      </c>
      <c r="GG10" s="7">
        <v>3</v>
      </c>
      <c r="GH10" s="7">
        <v>3</v>
      </c>
      <c r="GI10" s="7">
        <v>3</v>
      </c>
      <c r="GJ10" s="7">
        <v>3</v>
      </c>
      <c r="GK10" s="65">
        <v>3</v>
      </c>
      <c r="GL10" s="49">
        <v>3</v>
      </c>
      <c r="GM10" s="14">
        <f>AVERAGE(GN10:GS10)</f>
        <v>3</v>
      </c>
      <c r="GN10" s="7">
        <v>3</v>
      </c>
      <c r="GO10" s="7">
        <v>3</v>
      </c>
      <c r="GP10" s="7">
        <v>3</v>
      </c>
      <c r="GQ10" s="7">
        <v>3</v>
      </c>
      <c r="GR10" s="7">
        <v>3</v>
      </c>
      <c r="GS10" s="65">
        <v>3</v>
      </c>
      <c r="GT10" s="49">
        <v>2</v>
      </c>
      <c r="GU10" s="14">
        <f>AVERAGE(GV10:HA10)</f>
        <v>2</v>
      </c>
      <c r="GV10" s="7">
        <v>2</v>
      </c>
      <c r="GW10" s="7">
        <v>2</v>
      </c>
      <c r="GX10" s="7">
        <v>2</v>
      </c>
      <c r="GY10" s="7">
        <v>2</v>
      </c>
      <c r="GZ10" s="7">
        <v>2</v>
      </c>
      <c r="HA10" s="50">
        <v>2</v>
      </c>
      <c r="HB10" s="33">
        <v>2</v>
      </c>
      <c r="HC10" s="14">
        <f>AVERAGE(HD10:HI10)</f>
        <v>2</v>
      </c>
      <c r="HD10" s="7">
        <v>2</v>
      </c>
      <c r="HE10" s="7">
        <v>2</v>
      </c>
      <c r="HF10" s="7">
        <v>2</v>
      </c>
      <c r="HG10" s="7">
        <v>2</v>
      </c>
      <c r="HH10" s="7">
        <v>2</v>
      </c>
      <c r="HI10" s="50">
        <v>2</v>
      </c>
      <c r="HJ10" s="49">
        <v>3</v>
      </c>
      <c r="HK10" s="14">
        <f>AVERAGE(HL10:HQ10)</f>
        <v>2</v>
      </c>
      <c r="HL10" s="7">
        <v>2</v>
      </c>
      <c r="HM10" s="7">
        <v>2</v>
      </c>
      <c r="HN10" s="7">
        <v>2</v>
      </c>
      <c r="HO10" s="7">
        <v>2</v>
      </c>
      <c r="HP10" s="7">
        <v>2</v>
      </c>
      <c r="HQ10" s="65">
        <v>2</v>
      </c>
      <c r="HR10" s="49">
        <v>4</v>
      </c>
      <c r="HS10" s="14">
        <f>AVERAGE(HT10:HY10)</f>
        <v>4</v>
      </c>
      <c r="HT10" s="7">
        <v>4</v>
      </c>
      <c r="HU10" s="7">
        <v>4</v>
      </c>
      <c r="HV10" s="7">
        <v>4</v>
      </c>
      <c r="HW10" s="7">
        <v>4</v>
      </c>
      <c r="HX10" s="7">
        <v>4</v>
      </c>
      <c r="HY10" s="50">
        <v>4</v>
      </c>
      <c r="HZ10" s="49">
        <v>3</v>
      </c>
      <c r="IA10" s="14">
        <f>AVERAGE(IB10:IG10)</f>
        <v>2.1666666666666665</v>
      </c>
      <c r="IB10" s="7">
        <v>2</v>
      </c>
      <c r="IC10" s="7">
        <v>2</v>
      </c>
      <c r="ID10" s="7">
        <v>2</v>
      </c>
      <c r="IE10" s="7">
        <v>2</v>
      </c>
      <c r="IF10" s="7">
        <v>2</v>
      </c>
      <c r="IG10" s="50">
        <v>3</v>
      </c>
    </row>
    <row r="11" spans="1:241" s="8" customFormat="1" ht="31.5" x14ac:dyDescent="0.2">
      <c r="A11" s="26" t="s">
        <v>527</v>
      </c>
      <c r="B11" s="49">
        <v>4</v>
      </c>
      <c r="C11" s="14">
        <f>AVERAGE(D11:I11)</f>
        <v>4</v>
      </c>
      <c r="D11" s="7">
        <v>4</v>
      </c>
      <c r="E11" s="7">
        <v>4</v>
      </c>
      <c r="F11" s="7">
        <v>4</v>
      </c>
      <c r="G11" s="7">
        <v>4</v>
      </c>
      <c r="H11" s="7">
        <v>4</v>
      </c>
      <c r="I11" s="65">
        <v>4</v>
      </c>
      <c r="J11" s="49">
        <v>4</v>
      </c>
      <c r="K11" s="64">
        <f>AVERAGE(L11:Q11)</f>
        <v>4</v>
      </c>
      <c r="L11" s="7">
        <v>4</v>
      </c>
      <c r="M11" s="7">
        <v>4</v>
      </c>
      <c r="N11" s="7">
        <v>4</v>
      </c>
      <c r="O11" s="7">
        <v>4</v>
      </c>
      <c r="P11" s="7">
        <v>4</v>
      </c>
      <c r="Q11" s="65">
        <v>4</v>
      </c>
      <c r="R11" s="49">
        <v>3</v>
      </c>
      <c r="S11" s="14">
        <f>AVERAGE(T11:Y11)</f>
        <v>2</v>
      </c>
      <c r="T11" s="7">
        <v>2</v>
      </c>
      <c r="U11" s="7">
        <v>2</v>
      </c>
      <c r="V11" s="7">
        <v>2</v>
      </c>
      <c r="W11" s="7">
        <v>2</v>
      </c>
      <c r="X11" s="7">
        <v>2</v>
      </c>
      <c r="Y11" s="65">
        <v>2</v>
      </c>
      <c r="Z11" s="49">
        <v>4</v>
      </c>
      <c r="AA11" s="14">
        <f>AVERAGE(AB11:AG11)</f>
        <v>4</v>
      </c>
      <c r="AB11" s="7">
        <v>4</v>
      </c>
      <c r="AC11" s="7">
        <v>4</v>
      </c>
      <c r="AD11" s="7"/>
      <c r="AE11" s="7">
        <v>4</v>
      </c>
      <c r="AF11" s="7">
        <v>4</v>
      </c>
      <c r="AG11" s="65">
        <v>4</v>
      </c>
      <c r="AH11" s="49">
        <v>4</v>
      </c>
      <c r="AI11" s="14">
        <f>AVERAGE(AJ11:AO11)</f>
        <v>4</v>
      </c>
      <c r="AJ11" s="7">
        <v>4</v>
      </c>
      <c r="AK11" s="7"/>
      <c r="AL11" s="7">
        <v>4</v>
      </c>
      <c r="AM11" s="7">
        <v>4</v>
      </c>
      <c r="AN11" s="7">
        <v>4</v>
      </c>
      <c r="AO11" s="50">
        <v>4</v>
      </c>
      <c r="AP11" s="33">
        <v>2</v>
      </c>
      <c r="AQ11" s="14">
        <f>AVERAGE(AR11:AW11)</f>
        <v>2</v>
      </c>
      <c r="AR11" s="7">
        <v>2</v>
      </c>
      <c r="AS11" s="7"/>
      <c r="AT11" s="7">
        <v>2</v>
      </c>
      <c r="AU11" s="7">
        <v>2</v>
      </c>
      <c r="AV11" s="7">
        <v>2</v>
      </c>
      <c r="AW11" s="65">
        <v>2</v>
      </c>
      <c r="AX11" s="49">
        <v>2</v>
      </c>
      <c r="AY11" s="14">
        <f>AVERAGE(AZ11:BE11)</f>
        <v>2</v>
      </c>
      <c r="AZ11" s="7">
        <v>2</v>
      </c>
      <c r="BA11" s="7">
        <v>2</v>
      </c>
      <c r="BB11" s="7">
        <v>2</v>
      </c>
      <c r="BC11" s="7">
        <v>2</v>
      </c>
      <c r="BD11" s="7">
        <v>2</v>
      </c>
      <c r="BE11" s="50">
        <v>2</v>
      </c>
      <c r="BF11" s="49">
        <v>2</v>
      </c>
      <c r="BG11" s="14">
        <f>AVERAGE(BH11:BM11)</f>
        <v>2</v>
      </c>
      <c r="BH11" s="7">
        <v>2</v>
      </c>
      <c r="BI11" s="7">
        <v>2</v>
      </c>
      <c r="BJ11" s="7">
        <v>2</v>
      </c>
      <c r="BK11" s="7">
        <v>2</v>
      </c>
      <c r="BL11" s="7">
        <v>2</v>
      </c>
      <c r="BM11" s="50">
        <v>2</v>
      </c>
      <c r="BN11" s="49">
        <v>4</v>
      </c>
      <c r="BO11" s="14">
        <f>AVERAGE(BP11:BU11)</f>
        <v>2.6666666666666665</v>
      </c>
      <c r="BP11" s="7">
        <v>3</v>
      </c>
      <c r="BQ11" s="7">
        <v>2</v>
      </c>
      <c r="BR11" s="7">
        <v>3</v>
      </c>
      <c r="BS11" s="7">
        <v>2</v>
      </c>
      <c r="BT11" s="7">
        <v>3</v>
      </c>
      <c r="BU11" s="50">
        <v>3</v>
      </c>
      <c r="BV11" s="49">
        <v>2</v>
      </c>
      <c r="BW11" s="14">
        <f>AVERAGE(BX11:CC11)</f>
        <v>2</v>
      </c>
      <c r="BX11" s="7">
        <v>2</v>
      </c>
      <c r="BY11" s="7">
        <v>2</v>
      </c>
      <c r="BZ11" s="7">
        <v>2</v>
      </c>
      <c r="CA11" s="7">
        <v>2</v>
      </c>
      <c r="CB11" s="7">
        <v>2</v>
      </c>
      <c r="CC11" s="50">
        <v>2</v>
      </c>
      <c r="CD11" s="49">
        <v>3</v>
      </c>
      <c r="CE11" s="14">
        <f>AVERAGE(CF11:CK11)</f>
        <v>3</v>
      </c>
      <c r="CF11" s="7">
        <v>3</v>
      </c>
      <c r="CG11" s="7">
        <v>3</v>
      </c>
      <c r="CH11" s="7">
        <v>3</v>
      </c>
      <c r="CI11" s="7">
        <v>3</v>
      </c>
      <c r="CJ11" s="7"/>
      <c r="CK11" s="65">
        <v>3</v>
      </c>
      <c r="CL11" s="49">
        <v>2</v>
      </c>
      <c r="CM11" s="14">
        <f>AVERAGE(CN11:CS11)</f>
        <v>2</v>
      </c>
      <c r="CN11" s="7">
        <v>2</v>
      </c>
      <c r="CO11" s="7">
        <v>2</v>
      </c>
      <c r="CP11" s="7">
        <v>2</v>
      </c>
      <c r="CQ11" s="7">
        <v>2</v>
      </c>
      <c r="CR11" s="7">
        <v>2</v>
      </c>
      <c r="CS11" s="65">
        <v>2</v>
      </c>
      <c r="CT11" s="49">
        <v>4</v>
      </c>
      <c r="CU11" s="14">
        <f>AVERAGE(CV11:DA11)</f>
        <v>4</v>
      </c>
      <c r="CV11" s="7">
        <v>4</v>
      </c>
      <c r="CW11" s="7">
        <v>4</v>
      </c>
      <c r="CX11" s="7">
        <v>4</v>
      </c>
      <c r="CY11" s="7">
        <v>4</v>
      </c>
      <c r="CZ11" s="7">
        <v>4</v>
      </c>
      <c r="DA11" s="50">
        <v>4</v>
      </c>
      <c r="DB11" s="49">
        <v>4</v>
      </c>
      <c r="DC11" s="14">
        <f>AVERAGE(DD11:DI11)</f>
        <v>4</v>
      </c>
      <c r="DD11" s="7">
        <v>4</v>
      </c>
      <c r="DE11" s="7">
        <v>4</v>
      </c>
      <c r="DF11" s="7">
        <v>4</v>
      </c>
      <c r="DG11" s="7">
        <v>4</v>
      </c>
      <c r="DH11" s="7">
        <v>4</v>
      </c>
      <c r="DI11" s="65">
        <v>4</v>
      </c>
      <c r="DJ11" s="49">
        <v>1</v>
      </c>
      <c r="DK11" s="14">
        <f>AVERAGE(DL11:DQ11)</f>
        <v>1</v>
      </c>
      <c r="DL11" s="7">
        <v>1</v>
      </c>
      <c r="DM11" s="7">
        <v>1</v>
      </c>
      <c r="DN11" s="7">
        <v>1</v>
      </c>
      <c r="DO11" s="7">
        <v>1</v>
      </c>
      <c r="DP11" s="7">
        <v>1</v>
      </c>
      <c r="DQ11" s="50">
        <v>1</v>
      </c>
      <c r="DR11" s="33">
        <v>3</v>
      </c>
      <c r="DS11" s="64">
        <f>AVERAGE(DT11:DY11)</f>
        <v>2</v>
      </c>
      <c r="DT11" s="7">
        <v>2</v>
      </c>
      <c r="DU11" s="7">
        <v>2</v>
      </c>
      <c r="DV11" s="7">
        <v>2</v>
      </c>
      <c r="DW11" s="7">
        <v>2</v>
      </c>
      <c r="DX11" s="7">
        <v>2</v>
      </c>
      <c r="DY11" s="50">
        <v>2</v>
      </c>
      <c r="DZ11" s="49"/>
      <c r="EA11" s="14" t="e">
        <f>AVERAGE(EB11:EG11)</f>
        <v>#DIV/0!</v>
      </c>
      <c r="EB11" s="7"/>
      <c r="EC11" s="7"/>
      <c r="ED11" s="7"/>
      <c r="EE11" s="7"/>
      <c r="EF11" s="7"/>
      <c r="EG11" s="50"/>
      <c r="EH11" s="49"/>
      <c r="EI11" s="14" t="e">
        <f>AVERAGE(EJ11:EO11)</f>
        <v>#DIV/0!</v>
      </c>
      <c r="EJ11" s="7"/>
      <c r="EK11" s="7"/>
      <c r="EL11" s="7"/>
      <c r="EM11" s="7"/>
      <c r="EN11" s="7"/>
      <c r="EO11" s="50"/>
      <c r="EP11" s="49">
        <v>2</v>
      </c>
      <c r="EQ11" s="14">
        <f>AVERAGE(ER11:EW11)</f>
        <v>2</v>
      </c>
      <c r="ER11" s="49">
        <v>2</v>
      </c>
      <c r="ES11" s="49">
        <v>2</v>
      </c>
      <c r="ET11" s="49">
        <v>2</v>
      </c>
      <c r="EU11" s="49">
        <v>2</v>
      </c>
      <c r="EV11" s="49">
        <v>2</v>
      </c>
      <c r="EW11" s="49">
        <v>2</v>
      </c>
      <c r="EX11" s="49">
        <v>3</v>
      </c>
      <c r="EY11" s="14">
        <f>AVERAGE(EZ11:FE11)</f>
        <v>3</v>
      </c>
      <c r="EZ11" s="7">
        <v>3</v>
      </c>
      <c r="FA11" s="7">
        <v>3</v>
      </c>
      <c r="FB11" s="7">
        <v>3</v>
      </c>
      <c r="FC11" s="7">
        <v>3</v>
      </c>
      <c r="FD11" s="7">
        <v>3</v>
      </c>
      <c r="FE11" s="50">
        <v>3</v>
      </c>
      <c r="FF11" s="49">
        <v>3</v>
      </c>
      <c r="FG11" s="14">
        <f>AVERAGE(FH11:FM11)</f>
        <v>4</v>
      </c>
      <c r="FH11" s="7">
        <v>4</v>
      </c>
      <c r="FI11" s="7">
        <v>4</v>
      </c>
      <c r="FJ11" s="7">
        <v>4</v>
      </c>
      <c r="FK11" s="7">
        <v>4</v>
      </c>
      <c r="FL11" s="7">
        <v>4</v>
      </c>
      <c r="FM11" s="7">
        <v>4</v>
      </c>
      <c r="FN11" s="49">
        <v>4</v>
      </c>
      <c r="FO11" s="14">
        <f>AVERAGE(FP11:FU11)</f>
        <v>3</v>
      </c>
      <c r="FP11" s="7">
        <v>3</v>
      </c>
      <c r="FQ11" s="7">
        <v>3</v>
      </c>
      <c r="FR11" s="7">
        <v>3</v>
      </c>
      <c r="FS11" s="7">
        <v>3</v>
      </c>
      <c r="FT11" s="7">
        <v>3</v>
      </c>
      <c r="FU11" s="50">
        <v>3</v>
      </c>
      <c r="FV11" s="49">
        <v>3</v>
      </c>
      <c r="FW11" s="14">
        <f>AVERAGE(FX11:GC11)</f>
        <v>3.2</v>
      </c>
      <c r="FX11" s="7">
        <v>3</v>
      </c>
      <c r="FY11" s="7">
        <v>3</v>
      </c>
      <c r="FZ11" s="7">
        <v>4</v>
      </c>
      <c r="GA11" s="7">
        <v>3</v>
      </c>
      <c r="GB11" s="7"/>
      <c r="GC11" s="7">
        <v>3</v>
      </c>
      <c r="GD11" s="49">
        <v>4</v>
      </c>
      <c r="GE11" s="14">
        <f>AVERAGE(GF11:GK11)</f>
        <v>4</v>
      </c>
      <c r="GF11" s="7">
        <v>4</v>
      </c>
      <c r="GG11" s="7">
        <v>4</v>
      </c>
      <c r="GH11" s="7">
        <v>4</v>
      </c>
      <c r="GI11" s="7">
        <v>4</v>
      </c>
      <c r="GJ11" s="7">
        <v>4</v>
      </c>
      <c r="GK11" s="65">
        <v>4</v>
      </c>
      <c r="GL11" s="49">
        <v>3</v>
      </c>
      <c r="GM11" s="14">
        <f>AVERAGE(GN11:GS11)</f>
        <v>3</v>
      </c>
      <c r="GN11" s="7">
        <v>3</v>
      </c>
      <c r="GO11" s="7">
        <v>3</v>
      </c>
      <c r="GP11" s="7">
        <v>3</v>
      </c>
      <c r="GQ11" s="7">
        <v>3</v>
      </c>
      <c r="GR11" s="7">
        <v>3</v>
      </c>
      <c r="GS11" s="65">
        <v>3</v>
      </c>
      <c r="GT11" s="49">
        <v>3</v>
      </c>
      <c r="GU11" s="14">
        <f>AVERAGE(GV11:HA11)</f>
        <v>2</v>
      </c>
      <c r="GV11" s="7">
        <v>2</v>
      </c>
      <c r="GW11" s="7">
        <v>2</v>
      </c>
      <c r="GX11" s="7">
        <v>2</v>
      </c>
      <c r="GY11" s="7">
        <v>2</v>
      </c>
      <c r="GZ11" s="7">
        <v>2</v>
      </c>
      <c r="HA11" s="50">
        <v>2</v>
      </c>
      <c r="HB11" s="33">
        <v>2</v>
      </c>
      <c r="HC11" s="14">
        <f>AVERAGE(HD11:HI11)</f>
        <v>2</v>
      </c>
      <c r="HD11" s="7">
        <v>2</v>
      </c>
      <c r="HE11" s="7">
        <v>2</v>
      </c>
      <c r="HF11" s="7">
        <v>2</v>
      </c>
      <c r="HG11" s="7">
        <v>2</v>
      </c>
      <c r="HH11" s="7">
        <v>2</v>
      </c>
      <c r="HI11" s="50">
        <v>2</v>
      </c>
      <c r="HJ11" s="49">
        <v>3</v>
      </c>
      <c r="HK11" s="14">
        <f>AVERAGE(HL11:HQ11)</f>
        <v>2.1666666666666665</v>
      </c>
      <c r="HL11" s="7">
        <v>3</v>
      </c>
      <c r="HM11" s="7">
        <v>2</v>
      </c>
      <c r="HN11" s="7">
        <v>2</v>
      </c>
      <c r="HO11" s="7">
        <v>2</v>
      </c>
      <c r="HP11" s="7">
        <v>2</v>
      </c>
      <c r="HQ11" s="65">
        <v>2</v>
      </c>
      <c r="HR11" s="49">
        <v>4</v>
      </c>
      <c r="HS11" s="14">
        <f>AVERAGE(HT11:HY11)</f>
        <v>4</v>
      </c>
      <c r="HT11" s="7">
        <v>4</v>
      </c>
      <c r="HU11" s="7">
        <v>4</v>
      </c>
      <c r="HV11" s="7">
        <v>4</v>
      </c>
      <c r="HW11" s="7">
        <v>4</v>
      </c>
      <c r="HX11" s="7">
        <v>4</v>
      </c>
      <c r="HY11" s="50">
        <v>4</v>
      </c>
      <c r="HZ11" s="49">
        <v>4</v>
      </c>
      <c r="IA11" s="14">
        <f>AVERAGE(IB11:IG11)</f>
        <v>3</v>
      </c>
      <c r="IB11" s="7">
        <v>3</v>
      </c>
      <c r="IC11" s="7">
        <v>3</v>
      </c>
      <c r="ID11" s="7">
        <v>3</v>
      </c>
      <c r="IE11" s="7">
        <v>3</v>
      </c>
      <c r="IF11" s="7">
        <v>3</v>
      </c>
      <c r="IG11" s="50">
        <v>3</v>
      </c>
    </row>
    <row r="12" spans="1:241" s="8" customFormat="1" ht="35.25" customHeight="1" x14ac:dyDescent="0.2">
      <c r="A12" s="26" t="s">
        <v>528</v>
      </c>
      <c r="B12" s="49">
        <v>4</v>
      </c>
      <c r="C12" s="14">
        <f>AVERAGE(D12:I12)</f>
        <v>4</v>
      </c>
      <c r="D12" s="7">
        <v>4</v>
      </c>
      <c r="E12" s="7">
        <v>4</v>
      </c>
      <c r="F12" s="7">
        <v>4</v>
      </c>
      <c r="G12" s="7">
        <v>4</v>
      </c>
      <c r="H12" s="7">
        <v>4</v>
      </c>
      <c r="I12" s="65">
        <v>4</v>
      </c>
      <c r="J12" s="49">
        <v>4</v>
      </c>
      <c r="K12" s="64">
        <f>AVERAGE(L12:Q12)</f>
        <v>4</v>
      </c>
      <c r="L12" s="7">
        <v>4</v>
      </c>
      <c r="M12" s="7">
        <v>4</v>
      </c>
      <c r="N12" s="7">
        <v>4</v>
      </c>
      <c r="O12" s="7">
        <v>4</v>
      </c>
      <c r="P12" s="7">
        <v>4</v>
      </c>
      <c r="Q12" s="65">
        <v>4</v>
      </c>
      <c r="R12" s="49">
        <v>4</v>
      </c>
      <c r="S12" s="14">
        <f>AVERAGE(T12:Y12)</f>
        <v>2.1666666666666665</v>
      </c>
      <c r="T12" s="7">
        <v>3</v>
      </c>
      <c r="U12" s="7">
        <v>2</v>
      </c>
      <c r="V12" s="7">
        <v>2</v>
      </c>
      <c r="W12" s="7">
        <v>2</v>
      </c>
      <c r="X12" s="7">
        <v>2</v>
      </c>
      <c r="Y12" s="7">
        <v>2</v>
      </c>
      <c r="Z12" s="49">
        <v>3</v>
      </c>
      <c r="AA12" s="14">
        <f>AVERAGE(AB12:AG12)</f>
        <v>3</v>
      </c>
      <c r="AB12" s="7">
        <v>3</v>
      </c>
      <c r="AC12" s="7">
        <v>3</v>
      </c>
      <c r="AD12" s="7"/>
      <c r="AE12" s="7">
        <v>3</v>
      </c>
      <c r="AF12" s="7">
        <v>3</v>
      </c>
      <c r="AG12" s="65">
        <v>3</v>
      </c>
      <c r="AH12" s="49">
        <v>4</v>
      </c>
      <c r="AI12" s="14">
        <f>AVERAGE(AJ12:AO12)</f>
        <v>4</v>
      </c>
      <c r="AJ12" s="7">
        <v>4</v>
      </c>
      <c r="AK12" s="7"/>
      <c r="AL12" s="7">
        <v>4</v>
      </c>
      <c r="AM12" s="7">
        <v>4</v>
      </c>
      <c r="AN12" s="7">
        <v>4</v>
      </c>
      <c r="AO12" s="50">
        <v>4</v>
      </c>
      <c r="AP12" s="33">
        <v>2</v>
      </c>
      <c r="AQ12" s="14">
        <f>AVERAGE(AR12:AW12)</f>
        <v>2</v>
      </c>
      <c r="AR12" s="7">
        <v>2</v>
      </c>
      <c r="AS12" s="7"/>
      <c r="AT12" s="7">
        <v>2</v>
      </c>
      <c r="AU12" s="7">
        <v>2</v>
      </c>
      <c r="AV12" s="7">
        <v>2</v>
      </c>
      <c r="AW12" s="65">
        <v>2</v>
      </c>
      <c r="AX12" s="49">
        <v>2</v>
      </c>
      <c r="AY12" s="14">
        <f>AVERAGE(AZ12:BE12)</f>
        <v>2</v>
      </c>
      <c r="AZ12" s="7">
        <v>2</v>
      </c>
      <c r="BA12" s="7">
        <v>2</v>
      </c>
      <c r="BB12" s="7">
        <v>2</v>
      </c>
      <c r="BC12" s="7">
        <v>2</v>
      </c>
      <c r="BD12" s="7">
        <v>2</v>
      </c>
      <c r="BE12" s="50">
        <v>2</v>
      </c>
      <c r="BF12" s="49">
        <v>2</v>
      </c>
      <c r="BG12" s="14">
        <f>AVERAGE(BH12:BM12)</f>
        <v>2</v>
      </c>
      <c r="BH12" s="7">
        <v>2</v>
      </c>
      <c r="BI12" s="7">
        <v>2</v>
      </c>
      <c r="BJ12" s="7">
        <v>2</v>
      </c>
      <c r="BK12" s="7">
        <v>2</v>
      </c>
      <c r="BL12" s="7">
        <v>2</v>
      </c>
      <c r="BM12" s="50">
        <v>2</v>
      </c>
      <c r="BN12" s="49">
        <v>3</v>
      </c>
      <c r="BO12" s="14">
        <f>AVERAGE(BP12:BU12)</f>
        <v>2.8333333333333335</v>
      </c>
      <c r="BP12" s="7">
        <v>2</v>
      </c>
      <c r="BQ12" s="7">
        <v>3</v>
      </c>
      <c r="BR12" s="7">
        <v>3</v>
      </c>
      <c r="BS12" s="7">
        <v>3</v>
      </c>
      <c r="BT12" s="7">
        <v>3</v>
      </c>
      <c r="BU12" s="50">
        <v>3</v>
      </c>
      <c r="BV12" s="49">
        <v>3</v>
      </c>
      <c r="BW12" s="14">
        <f>AVERAGE(BX12:CC12)</f>
        <v>3</v>
      </c>
      <c r="BX12" s="7">
        <v>3</v>
      </c>
      <c r="BY12" s="7">
        <v>3</v>
      </c>
      <c r="BZ12" s="7">
        <v>3</v>
      </c>
      <c r="CA12" s="7">
        <v>3</v>
      </c>
      <c r="CB12" s="7">
        <v>3</v>
      </c>
      <c r="CC12" s="50">
        <v>3</v>
      </c>
      <c r="CD12" s="49">
        <v>2</v>
      </c>
      <c r="CE12" s="14">
        <f>AVERAGE(CF12:CK12)</f>
        <v>2.4</v>
      </c>
      <c r="CF12" s="7">
        <v>3</v>
      </c>
      <c r="CG12" s="7">
        <v>2</v>
      </c>
      <c r="CH12" s="7">
        <v>3</v>
      </c>
      <c r="CI12" s="7">
        <v>2</v>
      </c>
      <c r="CJ12" s="7"/>
      <c r="CK12" s="65">
        <v>2</v>
      </c>
      <c r="CL12" s="49">
        <v>2</v>
      </c>
      <c r="CM12" s="14">
        <f>AVERAGE(CN12:CS12)</f>
        <v>2</v>
      </c>
      <c r="CN12" s="7">
        <v>2</v>
      </c>
      <c r="CO12" s="7">
        <v>2</v>
      </c>
      <c r="CP12" s="7">
        <v>2</v>
      </c>
      <c r="CQ12" s="7">
        <v>2</v>
      </c>
      <c r="CR12" s="7">
        <v>2</v>
      </c>
      <c r="CS12" s="65">
        <v>2</v>
      </c>
      <c r="CT12" s="49">
        <v>4</v>
      </c>
      <c r="CU12" s="14">
        <f>AVERAGE(CV12:DA12)</f>
        <v>4</v>
      </c>
      <c r="CV12" s="7">
        <v>4</v>
      </c>
      <c r="CW12" s="7">
        <v>4</v>
      </c>
      <c r="CX12" s="7">
        <v>4</v>
      </c>
      <c r="CY12" s="7">
        <v>4</v>
      </c>
      <c r="CZ12" s="7">
        <v>4</v>
      </c>
      <c r="DA12" s="50">
        <v>4</v>
      </c>
      <c r="DB12" s="49">
        <v>2</v>
      </c>
      <c r="DC12" s="14">
        <f>AVERAGE(DD12:DI12)</f>
        <v>2</v>
      </c>
      <c r="DD12" s="7">
        <v>2</v>
      </c>
      <c r="DE12" s="7">
        <v>2</v>
      </c>
      <c r="DF12" s="7">
        <v>2</v>
      </c>
      <c r="DG12" s="7">
        <v>2</v>
      </c>
      <c r="DH12" s="7">
        <v>2</v>
      </c>
      <c r="DI12" s="65">
        <v>2</v>
      </c>
      <c r="DJ12" s="49">
        <v>1</v>
      </c>
      <c r="DK12" s="14">
        <f>AVERAGE(DL12:DQ12)</f>
        <v>1</v>
      </c>
      <c r="DL12" s="7">
        <v>1</v>
      </c>
      <c r="DM12" s="7">
        <v>1</v>
      </c>
      <c r="DN12" s="7">
        <v>1</v>
      </c>
      <c r="DO12" s="7">
        <v>1</v>
      </c>
      <c r="DP12" s="7">
        <v>1</v>
      </c>
      <c r="DQ12" s="50">
        <v>1</v>
      </c>
      <c r="DR12" s="33">
        <v>3</v>
      </c>
      <c r="DS12" s="64">
        <f>AVERAGE(DT12:DY12)</f>
        <v>2</v>
      </c>
      <c r="DT12" s="7">
        <v>2</v>
      </c>
      <c r="DU12" s="7">
        <v>2</v>
      </c>
      <c r="DV12" s="7">
        <v>2</v>
      </c>
      <c r="DW12" s="7">
        <v>2</v>
      </c>
      <c r="DX12" s="7">
        <v>2</v>
      </c>
      <c r="DY12" s="50">
        <v>2</v>
      </c>
      <c r="DZ12" s="49"/>
      <c r="EA12" s="14" t="e">
        <f>AVERAGE(EB12:EG12)</f>
        <v>#DIV/0!</v>
      </c>
      <c r="EB12" s="7"/>
      <c r="EC12" s="7"/>
      <c r="ED12" s="7"/>
      <c r="EE12" s="7"/>
      <c r="EF12" s="7"/>
      <c r="EG12" s="50"/>
      <c r="EH12" s="49"/>
      <c r="EI12" s="14" t="e">
        <f>AVERAGE(EJ12:EO12)</f>
        <v>#DIV/0!</v>
      </c>
      <c r="EJ12" s="7"/>
      <c r="EK12" s="7"/>
      <c r="EL12" s="7"/>
      <c r="EM12" s="7"/>
      <c r="EN12" s="7"/>
      <c r="EO12" s="50"/>
      <c r="EP12" s="49">
        <v>2</v>
      </c>
      <c r="EQ12" s="14">
        <f>AVERAGE(ER12:EW12)</f>
        <v>2</v>
      </c>
      <c r="ER12" s="49">
        <v>2</v>
      </c>
      <c r="ES12" s="49">
        <v>2</v>
      </c>
      <c r="ET12" s="49">
        <v>2</v>
      </c>
      <c r="EU12" s="49">
        <v>2</v>
      </c>
      <c r="EV12" s="49">
        <v>2</v>
      </c>
      <c r="EW12" s="49">
        <v>2</v>
      </c>
      <c r="EX12" s="49">
        <v>4</v>
      </c>
      <c r="EY12" s="14">
        <f>AVERAGE(EZ12:FE12)</f>
        <v>3.1666666666666665</v>
      </c>
      <c r="EZ12" s="7">
        <v>3</v>
      </c>
      <c r="FA12" s="7">
        <v>4</v>
      </c>
      <c r="FB12" s="7">
        <v>3</v>
      </c>
      <c r="FC12" s="7">
        <v>3</v>
      </c>
      <c r="FD12" s="7">
        <v>3</v>
      </c>
      <c r="FE12" s="50">
        <v>3</v>
      </c>
      <c r="FF12" s="49">
        <v>3</v>
      </c>
      <c r="FG12" s="14">
        <f>AVERAGE(FH12:FM12)</f>
        <v>3</v>
      </c>
      <c r="FH12" s="7">
        <v>3</v>
      </c>
      <c r="FI12" s="7">
        <v>3</v>
      </c>
      <c r="FJ12" s="7">
        <v>3</v>
      </c>
      <c r="FK12" s="7">
        <v>3</v>
      </c>
      <c r="FL12" s="7">
        <v>3</v>
      </c>
      <c r="FM12" s="65">
        <v>3</v>
      </c>
      <c r="FN12" s="49">
        <v>4</v>
      </c>
      <c r="FO12" s="14">
        <f>AVERAGE(FP12:FU12)</f>
        <v>3</v>
      </c>
      <c r="FP12" s="7">
        <v>3</v>
      </c>
      <c r="FQ12" s="7">
        <v>3</v>
      </c>
      <c r="FR12" s="7">
        <v>3</v>
      </c>
      <c r="FS12" s="7">
        <v>3</v>
      </c>
      <c r="FT12" s="7">
        <v>3</v>
      </c>
      <c r="FU12" s="50">
        <v>3</v>
      </c>
      <c r="FV12" s="49">
        <v>4</v>
      </c>
      <c r="FW12" s="14">
        <f>AVERAGE(FX12:GC12)</f>
        <v>4</v>
      </c>
      <c r="FX12" s="7">
        <v>4</v>
      </c>
      <c r="FY12" s="7">
        <v>4</v>
      </c>
      <c r="FZ12" s="7">
        <v>4</v>
      </c>
      <c r="GA12" s="7">
        <v>4</v>
      </c>
      <c r="GB12" s="7"/>
      <c r="GC12" s="7">
        <v>4</v>
      </c>
      <c r="GD12" s="49">
        <v>3</v>
      </c>
      <c r="GE12" s="14">
        <f>AVERAGE(GF12:GK12)</f>
        <v>3</v>
      </c>
      <c r="GF12" s="7">
        <v>3</v>
      </c>
      <c r="GG12" s="7">
        <v>3</v>
      </c>
      <c r="GH12" s="7">
        <v>3</v>
      </c>
      <c r="GI12" s="7">
        <v>3</v>
      </c>
      <c r="GJ12" s="7">
        <v>3</v>
      </c>
      <c r="GK12" s="65">
        <v>3</v>
      </c>
      <c r="GL12" s="49">
        <v>3</v>
      </c>
      <c r="GM12" s="14">
        <f>AVERAGE(GN12:GS12)</f>
        <v>3</v>
      </c>
      <c r="GN12" s="7">
        <v>3</v>
      </c>
      <c r="GO12" s="7">
        <v>3</v>
      </c>
      <c r="GP12" s="7">
        <v>3</v>
      </c>
      <c r="GQ12" s="7">
        <v>3</v>
      </c>
      <c r="GR12" s="7">
        <v>3</v>
      </c>
      <c r="GS12" s="65">
        <v>3</v>
      </c>
      <c r="GT12" s="49">
        <v>3</v>
      </c>
      <c r="GU12" s="14">
        <f>AVERAGE(GV12:HA12)</f>
        <v>2.1666666666666665</v>
      </c>
      <c r="GV12" s="7">
        <v>2</v>
      </c>
      <c r="GW12" s="7">
        <v>2</v>
      </c>
      <c r="GX12" s="7">
        <v>3</v>
      </c>
      <c r="GY12" s="7">
        <v>2</v>
      </c>
      <c r="GZ12" s="7">
        <v>2</v>
      </c>
      <c r="HA12" s="50">
        <v>2</v>
      </c>
      <c r="HB12" s="33">
        <v>2</v>
      </c>
      <c r="HC12" s="14">
        <f>AVERAGE(HD12:HI12)</f>
        <v>2</v>
      </c>
      <c r="HD12" s="7">
        <v>2</v>
      </c>
      <c r="HE12" s="7">
        <v>2</v>
      </c>
      <c r="HF12" s="7">
        <v>2</v>
      </c>
      <c r="HG12" s="7">
        <v>2</v>
      </c>
      <c r="HH12" s="7">
        <v>2</v>
      </c>
      <c r="HI12" s="50">
        <v>2</v>
      </c>
      <c r="HJ12" s="49">
        <v>3</v>
      </c>
      <c r="HK12" s="14">
        <f>AVERAGE(HL12:HQ12)</f>
        <v>1.6666666666666667</v>
      </c>
      <c r="HL12" s="7">
        <v>2</v>
      </c>
      <c r="HM12" s="7">
        <v>2</v>
      </c>
      <c r="HN12" s="7">
        <v>1</v>
      </c>
      <c r="HO12" s="7">
        <v>2</v>
      </c>
      <c r="HP12" s="7">
        <v>1</v>
      </c>
      <c r="HQ12" s="65">
        <v>2</v>
      </c>
      <c r="HR12" s="49">
        <v>3</v>
      </c>
      <c r="HS12" s="14">
        <f>AVERAGE(HT12:HY12)</f>
        <v>3</v>
      </c>
      <c r="HT12" s="7">
        <v>3</v>
      </c>
      <c r="HU12" s="7">
        <v>3</v>
      </c>
      <c r="HV12" s="7">
        <v>3</v>
      </c>
      <c r="HW12" s="7">
        <v>3</v>
      </c>
      <c r="HX12" s="7">
        <v>3</v>
      </c>
      <c r="HY12" s="50">
        <v>3</v>
      </c>
      <c r="HZ12" s="49">
        <v>3</v>
      </c>
      <c r="IA12" s="14">
        <f>AVERAGE(IB12:IG12)</f>
        <v>2.5</v>
      </c>
      <c r="IB12" s="7">
        <v>2</v>
      </c>
      <c r="IC12" s="7">
        <v>2</v>
      </c>
      <c r="ID12" s="7">
        <v>3</v>
      </c>
      <c r="IE12" s="7">
        <v>2</v>
      </c>
      <c r="IF12" s="7">
        <v>3</v>
      </c>
      <c r="IG12" s="50">
        <v>3</v>
      </c>
    </row>
    <row r="13" spans="1:241" s="6" customFormat="1" ht="26.25" customHeight="1" x14ac:dyDescent="0.2">
      <c r="A13" s="25" t="s">
        <v>529</v>
      </c>
      <c r="B13" s="47">
        <f>(B14*40%+B15*30%+B16*30%)</f>
        <v>4</v>
      </c>
      <c r="C13" s="14">
        <f t="shared" ref="C13:I13" si="60">(C14*40%+C15*30%+C16*30%)</f>
        <v>4</v>
      </c>
      <c r="D13" s="12">
        <f t="shared" si="60"/>
        <v>4</v>
      </c>
      <c r="E13" s="12">
        <f t="shared" si="60"/>
        <v>4</v>
      </c>
      <c r="F13" s="12">
        <f t="shared" si="60"/>
        <v>4</v>
      </c>
      <c r="G13" s="12">
        <f t="shared" si="60"/>
        <v>4</v>
      </c>
      <c r="H13" s="12">
        <f t="shared" si="60"/>
        <v>4</v>
      </c>
      <c r="I13" s="58">
        <f t="shared" si="60"/>
        <v>4</v>
      </c>
      <c r="J13" s="47">
        <f>(J14*40%+J15*30%+J16*30%)</f>
        <v>3.1</v>
      </c>
      <c r="K13" s="64">
        <f t="shared" ref="K13:Q13" si="61">(K14*40%+K15*30%+K16*30%)</f>
        <v>3.1</v>
      </c>
      <c r="L13" s="12">
        <f t="shared" si="61"/>
        <v>3.1</v>
      </c>
      <c r="M13" s="12">
        <f t="shared" si="61"/>
        <v>3.1</v>
      </c>
      <c r="N13" s="12">
        <f t="shared" si="61"/>
        <v>3.1</v>
      </c>
      <c r="O13" s="12">
        <f t="shared" si="61"/>
        <v>3.1</v>
      </c>
      <c r="P13" s="12">
        <f t="shared" si="61"/>
        <v>3.1</v>
      </c>
      <c r="Q13" s="58">
        <f t="shared" si="61"/>
        <v>3.1</v>
      </c>
      <c r="R13" s="47">
        <f>(R14*40%+R15*30%+R16*30%)</f>
        <v>2.5999999999999996</v>
      </c>
      <c r="S13" s="14">
        <f t="shared" ref="S13:Y13" si="62">(S14*40%+S15*30%+S16*30%)</f>
        <v>2.5999999999999996</v>
      </c>
      <c r="T13" s="12">
        <f t="shared" si="62"/>
        <v>2.5999999999999996</v>
      </c>
      <c r="U13" s="12">
        <f t="shared" si="62"/>
        <v>2.5999999999999996</v>
      </c>
      <c r="V13" s="12">
        <f t="shared" si="62"/>
        <v>2.5999999999999996</v>
      </c>
      <c r="W13" s="12">
        <f t="shared" si="62"/>
        <v>2.5999999999999996</v>
      </c>
      <c r="X13" s="12">
        <f t="shared" si="62"/>
        <v>2.5999999999999996</v>
      </c>
      <c r="Y13" s="58">
        <f t="shared" si="62"/>
        <v>2.5999999999999996</v>
      </c>
      <c r="Z13" s="47">
        <f>(Z14*40%+Z15*30%+Z16*30%)</f>
        <v>3.3</v>
      </c>
      <c r="AA13" s="14">
        <f t="shared" ref="AA13:AG13" si="63">(AA14*40%+AA15*30%+AA16*30%)</f>
        <v>3</v>
      </c>
      <c r="AB13" s="12">
        <f t="shared" si="63"/>
        <v>3</v>
      </c>
      <c r="AC13" s="12">
        <f t="shared" si="63"/>
        <v>3</v>
      </c>
      <c r="AD13" s="12">
        <f t="shared" si="63"/>
        <v>0</v>
      </c>
      <c r="AE13" s="12">
        <f t="shared" si="63"/>
        <v>3</v>
      </c>
      <c r="AF13" s="12">
        <f t="shared" si="63"/>
        <v>3</v>
      </c>
      <c r="AG13" s="58">
        <f t="shared" si="63"/>
        <v>3</v>
      </c>
      <c r="AH13" s="47">
        <f>(AH14*40%+AH15*30%+AH16*30%)</f>
        <v>3.0000000000000004</v>
      </c>
      <c r="AI13" s="14">
        <f t="shared" ref="AI13:AO13" si="64">(AI14*40%+AI15*30%+AI16*30%)</f>
        <v>3.0000000000000004</v>
      </c>
      <c r="AJ13" s="12">
        <f t="shared" si="64"/>
        <v>3.0000000000000004</v>
      </c>
      <c r="AK13" s="12">
        <f t="shared" si="64"/>
        <v>0</v>
      </c>
      <c r="AL13" s="12">
        <f t="shared" si="64"/>
        <v>3.0000000000000004</v>
      </c>
      <c r="AM13" s="12">
        <f t="shared" si="64"/>
        <v>3.0000000000000004</v>
      </c>
      <c r="AN13" s="12">
        <f t="shared" si="64"/>
        <v>3.0000000000000004</v>
      </c>
      <c r="AO13" s="48">
        <f t="shared" si="64"/>
        <v>3.0000000000000004</v>
      </c>
      <c r="AP13" s="32">
        <f>(AP14*40%+AP15*30%+AP16*30%)</f>
        <v>2</v>
      </c>
      <c r="AQ13" s="14">
        <f t="shared" ref="AQ13:AW13" si="65">(AQ14*40%+AQ15*30%+AQ16*30%)</f>
        <v>2</v>
      </c>
      <c r="AR13" s="12">
        <f t="shared" si="65"/>
        <v>2</v>
      </c>
      <c r="AS13" s="12">
        <f t="shared" si="65"/>
        <v>0</v>
      </c>
      <c r="AT13" s="12">
        <f t="shared" si="65"/>
        <v>2</v>
      </c>
      <c r="AU13" s="12">
        <f t="shared" si="65"/>
        <v>2</v>
      </c>
      <c r="AV13" s="12">
        <f t="shared" si="65"/>
        <v>2</v>
      </c>
      <c r="AW13" s="58">
        <f t="shared" si="65"/>
        <v>2</v>
      </c>
      <c r="AX13" s="47">
        <f>(AX14*40%+AX15*30%+AX16*30%)</f>
        <v>1.8000000000000003</v>
      </c>
      <c r="AY13" s="14">
        <f t="shared" ref="AY13:BE13" si="66">(AY14*40%+AY15*30%+AY16*30%)</f>
        <v>2.1</v>
      </c>
      <c r="AZ13" s="12">
        <f t="shared" si="66"/>
        <v>2.1</v>
      </c>
      <c r="BA13" s="12">
        <f t="shared" si="66"/>
        <v>2.1</v>
      </c>
      <c r="BB13" s="12">
        <f t="shared" si="66"/>
        <v>2.1</v>
      </c>
      <c r="BC13" s="12">
        <f t="shared" si="66"/>
        <v>2.1</v>
      </c>
      <c r="BD13" s="12">
        <f t="shared" si="66"/>
        <v>2.1</v>
      </c>
      <c r="BE13" s="48">
        <f t="shared" si="66"/>
        <v>2.1</v>
      </c>
      <c r="BF13" s="47">
        <f>(BF14*40%+BF15*30%+BF16*30%)</f>
        <v>2.2999999999999998</v>
      </c>
      <c r="BG13" s="14">
        <f t="shared" ref="BG13:BM13" si="67">(BG14*40%+BG15*30%+BG16*30%)</f>
        <v>2.2999999999999998</v>
      </c>
      <c r="BH13" s="12">
        <f t="shared" si="67"/>
        <v>2.2999999999999998</v>
      </c>
      <c r="BI13" s="12">
        <f t="shared" si="67"/>
        <v>2.2999999999999998</v>
      </c>
      <c r="BJ13" s="12">
        <f t="shared" si="67"/>
        <v>2.2999999999999998</v>
      </c>
      <c r="BK13" s="12">
        <f t="shared" si="67"/>
        <v>2.2999999999999998</v>
      </c>
      <c r="BL13" s="12">
        <f t="shared" si="67"/>
        <v>2.2999999999999998</v>
      </c>
      <c r="BM13" s="48">
        <f t="shared" si="67"/>
        <v>2.2999999999999998</v>
      </c>
      <c r="BN13" s="47">
        <f>(BN14*40%+BN15*30%+BN16*30%)</f>
        <v>3.4</v>
      </c>
      <c r="BO13" s="14">
        <f t="shared" ref="BO13:BU13" si="68">(BO14*40%+BO15*30%+BO16*30%)</f>
        <v>3.3</v>
      </c>
      <c r="BP13" s="12">
        <f t="shared" si="68"/>
        <v>3.4</v>
      </c>
      <c r="BQ13" s="12">
        <f t="shared" si="68"/>
        <v>3.1</v>
      </c>
      <c r="BR13" s="12">
        <f t="shared" si="68"/>
        <v>3.1</v>
      </c>
      <c r="BS13" s="12">
        <f t="shared" si="68"/>
        <v>3.4</v>
      </c>
      <c r="BT13" s="12">
        <f t="shared" si="68"/>
        <v>3.4</v>
      </c>
      <c r="BU13" s="48">
        <f t="shared" si="68"/>
        <v>3.4</v>
      </c>
      <c r="BV13" s="47">
        <f>(BV14*40%+BV15*30%+BV16*30%)</f>
        <v>3.4</v>
      </c>
      <c r="BW13" s="14">
        <f t="shared" ref="BW13:CC13" si="69">(BW14*40%+BW15*30%+BW16*30%)</f>
        <v>3.4</v>
      </c>
      <c r="BX13" s="12">
        <f t="shared" si="69"/>
        <v>3.4</v>
      </c>
      <c r="BY13" s="12">
        <f t="shared" si="69"/>
        <v>3.4</v>
      </c>
      <c r="BZ13" s="12">
        <f t="shared" si="69"/>
        <v>3.4</v>
      </c>
      <c r="CA13" s="12">
        <f t="shared" si="69"/>
        <v>3.4</v>
      </c>
      <c r="CB13" s="12">
        <f t="shared" si="69"/>
        <v>3.4</v>
      </c>
      <c r="CC13" s="48">
        <f t="shared" si="69"/>
        <v>3.4</v>
      </c>
      <c r="CD13" s="47">
        <f>(CD14*40%+CD15*30%+CD16*30%)</f>
        <v>3.6999999999999997</v>
      </c>
      <c r="CE13" s="14">
        <f t="shared" ref="CE13:CK13" si="70">(CE14*40%+CE15*30%+CE16*30%)</f>
        <v>3.6999999999999997</v>
      </c>
      <c r="CF13" s="12">
        <f t="shared" si="70"/>
        <v>3.6999999999999997</v>
      </c>
      <c r="CG13" s="12">
        <f t="shared" si="70"/>
        <v>3.6999999999999997</v>
      </c>
      <c r="CH13" s="12">
        <f t="shared" si="70"/>
        <v>3.6999999999999997</v>
      </c>
      <c r="CI13" s="12">
        <f t="shared" si="70"/>
        <v>3.6999999999999997</v>
      </c>
      <c r="CJ13" s="12">
        <f t="shared" si="70"/>
        <v>0</v>
      </c>
      <c r="CK13" s="58">
        <f t="shared" si="70"/>
        <v>3.6999999999999997</v>
      </c>
      <c r="CL13" s="47">
        <f>(CL14*40%+CL15*30%+CL16*30%)</f>
        <v>3.6000000000000005</v>
      </c>
      <c r="CM13" s="14">
        <f t="shared" ref="CM13:CS13" si="71">(CM14*40%+CM15*30%+CM16*30%)</f>
        <v>3.6000000000000005</v>
      </c>
      <c r="CN13" s="12">
        <f t="shared" si="71"/>
        <v>3.6000000000000005</v>
      </c>
      <c r="CO13" s="12">
        <f t="shared" si="71"/>
        <v>3.6000000000000005</v>
      </c>
      <c r="CP13" s="12">
        <f t="shared" si="71"/>
        <v>3.6000000000000005</v>
      </c>
      <c r="CQ13" s="12">
        <f t="shared" si="71"/>
        <v>3.6000000000000005</v>
      </c>
      <c r="CR13" s="12">
        <f t="shared" si="71"/>
        <v>3.6000000000000005</v>
      </c>
      <c r="CS13" s="58">
        <f t="shared" si="71"/>
        <v>3.6000000000000005</v>
      </c>
      <c r="CT13" s="47">
        <f>(CT14*40%+CT15*30%+CT16*30%)</f>
        <v>4</v>
      </c>
      <c r="CU13" s="14">
        <f t="shared" ref="CU13:DA13" si="72">(CU14*40%+CU15*30%+CU16*30%)</f>
        <v>4</v>
      </c>
      <c r="CV13" s="12">
        <f t="shared" si="72"/>
        <v>4</v>
      </c>
      <c r="CW13" s="12">
        <f t="shared" si="72"/>
        <v>4</v>
      </c>
      <c r="CX13" s="12">
        <f t="shared" si="72"/>
        <v>4</v>
      </c>
      <c r="CY13" s="12">
        <f t="shared" si="72"/>
        <v>4</v>
      </c>
      <c r="CZ13" s="12">
        <f t="shared" si="72"/>
        <v>4</v>
      </c>
      <c r="DA13" s="48">
        <f t="shared" si="72"/>
        <v>4</v>
      </c>
      <c r="DB13" s="47">
        <f>(DB14*40%+DB15*30%+DB16*30%)</f>
        <v>4</v>
      </c>
      <c r="DC13" s="14">
        <f t="shared" ref="DC13:DI13" si="73">(DC14*40%+DC15*30%+DC16*30%)</f>
        <v>4</v>
      </c>
      <c r="DD13" s="12">
        <f t="shared" si="73"/>
        <v>4</v>
      </c>
      <c r="DE13" s="12">
        <f t="shared" si="73"/>
        <v>4</v>
      </c>
      <c r="DF13" s="12">
        <f t="shared" si="73"/>
        <v>4</v>
      </c>
      <c r="DG13" s="12">
        <f t="shared" si="73"/>
        <v>4</v>
      </c>
      <c r="DH13" s="12">
        <f t="shared" si="73"/>
        <v>4</v>
      </c>
      <c r="DI13" s="58">
        <f t="shared" si="73"/>
        <v>4</v>
      </c>
      <c r="DJ13" s="47">
        <f>(DJ14*40%+DJ15*30%+DJ16*30%)</f>
        <v>2.7</v>
      </c>
      <c r="DK13" s="14">
        <f t="shared" ref="DK13:DQ13" si="74">(DK14*40%+DK15*30%+DK16*30%)</f>
        <v>2.7</v>
      </c>
      <c r="DL13" s="12">
        <f t="shared" si="74"/>
        <v>2.7</v>
      </c>
      <c r="DM13" s="12">
        <f t="shared" si="74"/>
        <v>2.7</v>
      </c>
      <c r="DN13" s="12">
        <f t="shared" si="74"/>
        <v>2.7</v>
      </c>
      <c r="DO13" s="12">
        <f t="shared" si="74"/>
        <v>2.7</v>
      </c>
      <c r="DP13" s="12">
        <f t="shared" si="74"/>
        <v>2.7</v>
      </c>
      <c r="DQ13" s="48">
        <f t="shared" si="74"/>
        <v>2.7</v>
      </c>
      <c r="DR13" s="32">
        <v>3.1</v>
      </c>
      <c r="DS13" s="64">
        <f t="shared" ref="DS13:DY13" si="75">(DS14*40%+DS15*30%+DS16*30%)</f>
        <v>3.1</v>
      </c>
      <c r="DT13" s="12">
        <f t="shared" si="75"/>
        <v>3.1</v>
      </c>
      <c r="DU13" s="12">
        <f t="shared" si="75"/>
        <v>3.1</v>
      </c>
      <c r="DV13" s="12">
        <f t="shared" si="75"/>
        <v>3.1</v>
      </c>
      <c r="DW13" s="12">
        <f t="shared" si="75"/>
        <v>3.1</v>
      </c>
      <c r="DX13" s="12">
        <f t="shared" si="75"/>
        <v>3.1</v>
      </c>
      <c r="DY13" s="48">
        <f t="shared" si="75"/>
        <v>3.1</v>
      </c>
      <c r="DZ13" s="47">
        <v>0</v>
      </c>
      <c r="EA13" s="14" t="e">
        <f t="shared" ref="EA13:EG13" si="76">(EA14*40%+EA15*30%+EA16*30%)</f>
        <v>#DIV/0!</v>
      </c>
      <c r="EB13" s="12">
        <f t="shared" si="76"/>
        <v>0</v>
      </c>
      <c r="EC13" s="12">
        <f t="shared" si="76"/>
        <v>0</v>
      </c>
      <c r="ED13" s="12">
        <f t="shared" si="76"/>
        <v>0</v>
      </c>
      <c r="EE13" s="12">
        <f t="shared" si="76"/>
        <v>0</v>
      </c>
      <c r="EF13" s="12">
        <f t="shared" si="76"/>
        <v>0</v>
      </c>
      <c r="EG13" s="48">
        <f t="shared" si="76"/>
        <v>0</v>
      </c>
      <c r="EH13" s="47">
        <f>(EH14*40%+EH15*30%+EH16*30%)</f>
        <v>0</v>
      </c>
      <c r="EI13" s="14" t="e">
        <f t="shared" ref="EI13:EO13" si="77">(EI14*40%+EI15*30%+EI16*30%)</f>
        <v>#DIV/0!</v>
      </c>
      <c r="EJ13" s="12">
        <f t="shared" si="77"/>
        <v>0</v>
      </c>
      <c r="EK13" s="12">
        <f t="shared" si="77"/>
        <v>0</v>
      </c>
      <c r="EL13" s="12">
        <f t="shared" si="77"/>
        <v>0</v>
      </c>
      <c r="EM13" s="12">
        <f t="shared" si="77"/>
        <v>0</v>
      </c>
      <c r="EN13" s="12">
        <f t="shared" si="77"/>
        <v>0</v>
      </c>
      <c r="EO13" s="48">
        <f t="shared" si="77"/>
        <v>0</v>
      </c>
      <c r="EP13" s="47">
        <f>(EP14*40%+EP15*30%+EP16*30%)</f>
        <v>2</v>
      </c>
      <c r="EQ13" s="14">
        <f t="shared" ref="EQ13:EW13" si="78">(EQ14*40%+EQ15*30%+EQ16*30%)</f>
        <v>2</v>
      </c>
      <c r="ER13" s="12">
        <f t="shared" si="78"/>
        <v>2</v>
      </c>
      <c r="ES13" s="12">
        <f t="shared" si="78"/>
        <v>2</v>
      </c>
      <c r="ET13" s="12">
        <f t="shared" si="78"/>
        <v>2</v>
      </c>
      <c r="EU13" s="12">
        <f t="shared" si="78"/>
        <v>2</v>
      </c>
      <c r="EV13" s="12">
        <f t="shared" si="78"/>
        <v>2</v>
      </c>
      <c r="EW13" s="48">
        <f t="shared" si="78"/>
        <v>2</v>
      </c>
      <c r="EX13" s="47">
        <f>(EX14*40%+EX15*30%+EX16*30%)</f>
        <v>2.9</v>
      </c>
      <c r="EY13" s="14">
        <f t="shared" ref="EY13:FE13" si="79">(EY14*40%+EY15*30%+EY16*30%)</f>
        <v>2.65</v>
      </c>
      <c r="EZ13" s="12">
        <f t="shared" si="79"/>
        <v>2.5999999999999996</v>
      </c>
      <c r="FA13" s="12">
        <f t="shared" si="79"/>
        <v>2.2999999999999998</v>
      </c>
      <c r="FB13" s="12">
        <f t="shared" si="79"/>
        <v>2.5999999999999996</v>
      </c>
      <c r="FC13" s="12">
        <f t="shared" si="79"/>
        <v>2.9</v>
      </c>
      <c r="FD13" s="12">
        <f t="shared" si="79"/>
        <v>2.9</v>
      </c>
      <c r="FE13" s="48">
        <f t="shared" si="79"/>
        <v>2.5999999999999996</v>
      </c>
      <c r="FF13" s="47">
        <f>(FF14*40%+FF15*30%+FF16*30%)</f>
        <v>2.9</v>
      </c>
      <c r="FG13" s="14">
        <f t="shared" ref="FG13:FM13" si="80">(FG14*40%+FG15*30%+FG16*30%)</f>
        <v>2.9</v>
      </c>
      <c r="FH13" s="12">
        <f t="shared" si="80"/>
        <v>2.9</v>
      </c>
      <c r="FI13" s="12">
        <f t="shared" si="80"/>
        <v>2.9</v>
      </c>
      <c r="FJ13" s="12">
        <f t="shared" si="80"/>
        <v>2.9</v>
      </c>
      <c r="FK13" s="12">
        <f t="shared" si="80"/>
        <v>2.9</v>
      </c>
      <c r="FL13" s="12">
        <f t="shared" si="80"/>
        <v>2.9</v>
      </c>
      <c r="FM13" s="58">
        <f t="shared" si="80"/>
        <v>2.9</v>
      </c>
      <c r="FN13" s="47">
        <v>2.7</v>
      </c>
      <c r="FO13" s="14">
        <f t="shared" ref="FO13" si="81">(FO14*40%+FO15*30%+FO16*30%)</f>
        <v>2.7</v>
      </c>
      <c r="FP13" s="12">
        <v>2.7</v>
      </c>
      <c r="FQ13" s="12">
        <v>2.7</v>
      </c>
      <c r="FR13" s="12">
        <v>2.7</v>
      </c>
      <c r="FS13" s="12">
        <v>2.7</v>
      </c>
      <c r="FT13" s="12">
        <v>2.7</v>
      </c>
      <c r="FU13" s="48">
        <v>2.7</v>
      </c>
      <c r="FV13" s="47">
        <f>(FV14*40%+FV15*30%+FV16*30%)</f>
        <v>3.3</v>
      </c>
      <c r="FW13" s="14">
        <f t="shared" ref="FW13:GC13" si="82">(FW14*40%+FW15*30%+FW16*30%)</f>
        <v>3.3</v>
      </c>
      <c r="FX13" s="12">
        <f t="shared" si="82"/>
        <v>3.3</v>
      </c>
      <c r="FY13" s="12">
        <f t="shared" si="82"/>
        <v>3.3</v>
      </c>
      <c r="FZ13" s="12">
        <f t="shared" si="82"/>
        <v>3.3</v>
      </c>
      <c r="GA13" s="12">
        <f t="shared" si="82"/>
        <v>3.3</v>
      </c>
      <c r="GB13" s="12">
        <f t="shared" si="82"/>
        <v>0</v>
      </c>
      <c r="GC13" s="48">
        <f t="shared" si="82"/>
        <v>3.3</v>
      </c>
      <c r="GD13" s="47">
        <f>(GD14*40%+GD15*30%+GD16*30%)</f>
        <v>3.4000000000000004</v>
      </c>
      <c r="GE13" s="14">
        <f t="shared" ref="GE13:GK13" si="83">(GE14*40%+GE15*30%+GE16*30%)</f>
        <v>3.4000000000000004</v>
      </c>
      <c r="GF13" s="12">
        <f t="shared" si="83"/>
        <v>3.4000000000000004</v>
      </c>
      <c r="GG13" s="12">
        <f t="shared" si="83"/>
        <v>3.4000000000000004</v>
      </c>
      <c r="GH13" s="12">
        <f t="shared" si="83"/>
        <v>3.4000000000000004</v>
      </c>
      <c r="GI13" s="12">
        <f t="shared" si="83"/>
        <v>3.4000000000000004</v>
      </c>
      <c r="GJ13" s="12">
        <f t="shared" si="83"/>
        <v>3.4000000000000004</v>
      </c>
      <c r="GK13" s="58">
        <f t="shared" si="83"/>
        <v>3.4000000000000004</v>
      </c>
      <c r="GL13" s="47">
        <f>(GL14*40%+GL15*30%+GL16*30%)</f>
        <v>3.4000000000000004</v>
      </c>
      <c r="GM13" s="14">
        <f t="shared" ref="GM13:GS13" si="84">(GM14*40%+GM15*30%+GM16*30%)</f>
        <v>3.4000000000000004</v>
      </c>
      <c r="GN13" s="12">
        <f t="shared" si="84"/>
        <v>3.4000000000000004</v>
      </c>
      <c r="GO13" s="12">
        <f t="shared" si="84"/>
        <v>3.4000000000000004</v>
      </c>
      <c r="GP13" s="12">
        <f t="shared" si="84"/>
        <v>3.4000000000000004</v>
      </c>
      <c r="GQ13" s="12">
        <f t="shared" si="84"/>
        <v>3.4000000000000004</v>
      </c>
      <c r="GR13" s="12">
        <f t="shared" si="84"/>
        <v>3.4000000000000004</v>
      </c>
      <c r="GS13" s="58">
        <f t="shared" si="84"/>
        <v>3.4000000000000004</v>
      </c>
      <c r="GT13" s="47">
        <f>(GT14*40%+GT15*30%+GT16*30%)</f>
        <v>2.7</v>
      </c>
      <c r="GU13" s="14">
        <f t="shared" ref="GU13:HA13" si="85">(GU14*40%+GU15*30%+GU16*30%)</f>
        <v>2.7</v>
      </c>
      <c r="GV13" s="12">
        <f t="shared" si="85"/>
        <v>2.7</v>
      </c>
      <c r="GW13" s="12">
        <f t="shared" si="85"/>
        <v>2.7</v>
      </c>
      <c r="GX13" s="12">
        <f t="shared" si="85"/>
        <v>2.7</v>
      </c>
      <c r="GY13" s="12">
        <f t="shared" si="85"/>
        <v>2.7</v>
      </c>
      <c r="GZ13" s="12">
        <f t="shared" si="85"/>
        <v>2.7</v>
      </c>
      <c r="HA13" s="48">
        <f t="shared" si="85"/>
        <v>2.7</v>
      </c>
      <c r="HB13" s="32">
        <f>(HB14*40%+HB15*30%+HB16*30%)</f>
        <v>2.7</v>
      </c>
      <c r="HC13" s="14">
        <f t="shared" ref="HC13:HI13" si="86">(HC14*40%+HC15*30%+HC16*30%)</f>
        <v>2.7</v>
      </c>
      <c r="HD13" s="12">
        <f t="shared" si="86"/>
        <v>2.7</v>
      </c>
      <c r="HE13" s="12">
        <f t="shared" si="86"/>
        <v>2.7</v>
      </c>
      <c r="HF13" s="12">
        <f t="shared" si="86"/>
        <v>2.7</v>
      </c>
      <c r="HG13" s="12">
        <f t="shared" si="86"/>
        <v>2.7</v>
      </c>
      <c r="HH13" s="12">
        <f t="shared" si="86"/>
        <v>2.7</v>
      </c>
      <c r="HI13" s="48">
        <f t="shared" si="86"/>
        <v>2.7</v>
      </c>
      <c r="HJ13" s="47">
        <f>(HJ14*40%+HJ15*30%+HJ16*30%)</f>
        <v>3.6999999999999997</v>
      </c>
      <c r="HK13" s="14">
        <f t="shared" ref="HK13:HQ13" si="87">(HK14*40%+HK15*30%+HK16*30%)</f>
        <v>3.6999999999999997</v>
      </c>
      <c r="HL13" s="12">
        <f t="shared" si="87"/>
        <v>3.6999999999999997</v>
      </c>
      <c r="HM13" s="12">
        <f t="shared" si="87"/>
        <v>3.6999999999999997</v>
      </c>
      <c r="HN13" s="12">
        <f t="shared" si="87"/>
        <v>3.6999999999999997</v>
      </c>
      <c r="HO13" s="12">
        <f t="shared" si="87"/>
        <v>3.6999999999999997</v>
      </c>
      <c r="HP13" s="12">
        <f t="shared" si="87"/>
        <v>3.6999999999999997</v>
      </c>
      <c r="HQ13" s="58">
        <f t="shared" si="87"/>
        <v>3.6999999999999997</v>
      </c>
      <c r="HR13" s="47">
        <f>(HR14*40%+HR15*30%+HR16*30%)</f>
        <v>3.3000000000000003</v>
      </c>
      <c r="HS13" s="14">
        <f t="shared" ref="HS13:HY13" si="88">(HS14*40%+HS15*30%+HS16*30%)</f>
        <v>3.3000000000000003</v>
      </c>
      <c r="HT13" s="12">
        <f t="shared" si="88"/>
        <v>3.3000000000000003</v>
      </c>
      <c r="HU13" s="12">
        <f t="shared" si="88"/>
        <v>3.3000000000000003</v>
      </c>
      <c r="HV13" s="12">
        <f t="shared" si="88"/>
        <v>3.3000000000000003</v>
      </c>
      <c r="HW13" s="12">
        <f t="shared" si="88"/>
        <v>3.3000000000000003</v>
      </c>
      <c r="HX13" s="12">
        <f t="shared" si="88"/>
        <v>3.3000000000000003</v>
      </c>
      <c r="HY13" s="48">
        <f t="shared" si="88"/>
        <v>3.3000000000000003</v>
      </c>
      <c r="HZ13" s="47">
        <f>(HZ14*40%+HZ15*30%+HZ16*30%)</f>
        <v>3</v>
      </c>
      <c r="IA13" s="14">
        <f t="shared" ref="IA13:IG13" si="89">(IA14*40%+IA15*30%+IA16*30%)</f>
        <v>3</v>
      </c>
      <c r="IB13" s="12">
        <f t="shared" si="89"/>
        <v>3</v>
      </c>
      <c r="IC13" s="12">
        <f t="shared" si="89"/>
        <v>3</v>
      </c>
      <c r="ID13" s="12">
        <f t="shared" si="89"/>
        <v>3</v>
      </c>
      <c r="IE13" s="12">
        <f t="shared" si="89"/>
        <v>3</v>
      </c>
      <c r="IF13" s="12">
        <f t="shared" si="89"/>
        <v>3</v>
      </c>
      <c r="IG13" s="48">
        <f t="shared" si="89"/>
        <v>3</v>
      </c>
    </row>
    <row r="14" spans="1:241" s="6" customFormat="1" ht="52.5" x14ac:dyDescent="0.2">
      <c r="A14" s="27" t="s">
        <v>531</v>
      </c>
      <c r="B14" s="51">
        <v>4</v>
      </c>
      <c r="C14" s="14">
        <f>AVERAGE(D14:I14)</f>
        <v>4</v>
      </c>
      <c r="D14" s="10">
        <v>4</v>
      </c>
      <c r="E14" s="10">
        <v>4</v>
      </c>
      <c r="F14" s="10">
        <v>4</v>
      </c>
      <c r="G14" s="10">
        <v>4</v>
      </c>
      <c r="H14" s="10">
        <v>4</v>
      </c>
      <c r="I14" s="66">
        <v>4</v>
      </c>
      <c r="J14" s="51">
        <v>4</v>
      </c>
      <c r="K14" s="64">
        <f>AVERAGE(L14:Q14)</f>
        <v>4</v>
      </c>
      <c r="L14" s="10">
        <v>4</v>
      </c>
      <c r="M14" s="10">
        <v>4</v>
      </c>
      <c r="N14" s="10">
        <v>4</v>
      </c>
      <c r="O14" s="10">
        <v>4</v>
      </c>
      <c r="P14" s="10">
        <v>4</v>
      </c>
      <c r="Q14" s="66">
        <v>4</v>
      </c>
      <c r="R14" s="49">
        <v>2</v>
      </c>
      <c r="S14" s="14">
        <f>AVERAGE(T14:Y14)</f>
        <v>2</v>
      </c>
      <c r="T14" s="7">
        <v>2</v>
      </c>
      <c r="U14" s="7">
        <v>2</v>
      </c>
      <c r="V14" s="7">
        <v>2</v>
      </c>
      <c r="W14" s="7">
        <v>2</v>
      </c>
      <c r="X14" s="7">
        <v>2</v>
      </c>
      <c r="Y14" s="65">
        <v>2</v>
      </c>
      <c r="Z14" s="51">
        <v>3</v>
      </c>
      <c r="AA14" s="14">
        <f>AVERAGE(AB14:AG14)</f>
        <v>3</v>
      </c>
      <c r="AB14" s="10">
        <v>3</v>
      </c>
      <c r="AC14" s="10">
        <v>3</v>
      </c>
      <c r="AD14" s="10"/>
      <c r="AE14" s="10">
        <v>3</v>
      </c>
      <c r="AF14" s="10">
        <v>3</v>
      </c>
      <c r="AG14" s="66">
        <v>3</v>
      </c>
      <c r="AH14" s="51">
        <v>3</v>
      </c>
      <c r="AI14" s="14">
        <f>AVERAGE(AJ14:AO14)</f>
        <v>3</v>
      </c>
      <c r="AJ14" s="10">
        <v>3</v>
      </c>
      <c r="AK14" s="10"/>
      <c r="AL14" s="10">
        <v>3</v>
      </c>
      <c r="AM14" s="10">
        <v>3</v>
      </c>
      <c r="AN14" s="10">
        <v>3</v>
      </c>
      <c r="AO14" s="52">
        <v>3</v>
      </c>
      <c r="AP14" s="34">
        <v>2</v>
      </c>
      <c r="AQ14" s="14">
        <f>AVERAGE(AR14:AW14)</f>
        <v>2</v>
      </c>
      <c r="AR14" s="10">
        <v>2</v>
      </c>
      <c r="AS14" s="10"/>
      <c r="AT14" s="10">
        <v>2</v>
      </c>
      <c r="AU14" s="10">
        <v>2</v>
      </c>
      <c r="AV14" s="10">
        <v>2</v>
      </c>
      <c r="AW14" s="66">
        <v>2</v>
      </c>
      <c r="AX14" s="51">
        <v>3</v>
      </c>
      <c r="AY14" s="14">
        <f>AVERAGE(AZ14:BE14)</f>
        <v>3</v>
      </c>
      <c r="AZ14" s="10">
        <v>3</v>
      </c>
      <c r="BA14" s="10">
        <v>3</v>
      </c>
      <c r="BB14" s="10">
        <v>3</v>
      </c>
      <c r="BC14" s="10">
        <v>3</v>
      </c>
      <c r="BD14" s="10">
        <v>3</v>
      </c>
      <c r="BE14" s="52">
        <v>3</v>
      </c>
      <c r="BF14" s="51">
        <v>2</v>
      </c>
      <c r="BG14" s="14">
        <f>AVERAGE(BH14:BM14)</f>
        <v>2</v>
      </c>
      <c r="BH14" s="10">
        <v>2</v>
      </c>
      <c r="BI14" s="10">
        <v>2</v>
      </c>
      <c r="BJ14" s="10">
        <v>2</v>
      </c>
      <c r="BK14" s="10">
        <v>2</v>
      </c>
      <c r="BL14" s="10">
        <v>2</v>
      </c>
      <c r="BM14" s="52">
        <v>2</v>
      </c>
      <c r="BN14" s="51">
        <v>4</v>
      </c>
      <c r="BO14" s="14">
        <f>AVERAGE(BP14:BU14)</f>
        <v>4</v>
      </c>
      <c r="BP14" s="10">
        <v>4</v>
      </c>
      <c r="BQ14" s="10">
        <v>4</v>
      </c>
      <c r="BR14" s="10">
        <v>4</v>
      </c>
      <c r="BS14" s="10">
        <v>4</v>
      </c>
      <c r="BT14" s="10">
        <v>4</v>
      </c>
      <c r="BU14" s="52">
        <v>4</v>
      </c>
      <c r="BV14" s="51">
        <v>4</v>
      </c>
      <c r="BW14" s="14">
        <f>AVERAGE(BX14:CC14)</f>
        <v>4</v>
      </c>
      <c r="BX14" s="10">
        <v>4</v>
      </c>
      <c r="BY14" s="10">
        <v>4</v>
      </c>
      <c r="BZ14" s="10">
        <v>4</v>
      </c>
      <c r="CA14" s="10">
        <v>4</v>
      </c>
      <c r="CB14" s="10">
        <v>4</v>
      </c>
      <c r="CC14" s="52">
        <v>4</v>
      </c>
      <c r="CD14" s="51">
        <v>4</v>
      </c>
      <c r="CE14" s="14">
        <f>AVERAGE(CF14:CK14)</f>
        <v>4</v>
      </c>
      <c r="CF14" s="10">
        <v>4</v>
      </c>
      <c r="CG14" s="10">
        <v>4</v>
      </c>
      <c r="CH14" s="10">
        <v>4</v>
      </c>
      <c r="CI14" s="10">
        <v>4</v>
      </c>
      <c r="CJ14" s="10"/>
      <c r="CK14" s="66">
        <v>4</v>
      </c>
      <c r="CL14" s="51">
        <v>3</v>
      </c>
      <c r="CM14" s="14">
        <f>AVERAGE(CN14:CS14)</f>
        <v>3</v>
      </c>
      <c r="CN14" s="10">
        <v>3</v>
      </c>
      <c r="CO14" s="10">
        <v>3</v>
      </c>
      <c r="CP14" s="10">
        <v>3</v>
      </c>
      <c r="CQ14" s="10">
        <v>3</v>
      </c>
      <c r="CR14" s="10">
        <v>3</v>
      </c>
      <c r="CS14" s="66">
        <v>3</v>
      </c>
      <c r="CT14" s="51">
        <v>4</v>
      </c>
      <c r="CU14" s="14">
        <f>AVERAGE(CV14:DA14)</f>
        <v>4</v>
      </c>
      <c r="CV14" s="10">
        <v>4</v>
      </c>
      <c r="CW14" s="10">
        <v>4</v>
      </c>
      <c r="CX14" s="10">
        <v>4</v>
      </c>
      <c r="CY14" s="10">
        <v>4</v>
      </c>
      <c r="CZ14" s="10">
        <v>4</v>
      </c>
      <c r="DA14" s="52">
        <v>4</v>
      </c>
      <c r="DB14" s="51">
        <v>4</v>
      </c>
      <c r="DC14" s="14">
        <f>AVERAGE(DD14:DI14)</f>
        <v>4</v>
      </c>
      <c r="DD14" s="10">
        <v>4</v>
      </c>
      <c r="DE14" s="10">
        <v>4</v>
      </c>
      <c r="DF14" s="10">
        <v>4</v>
      </c>
      <c r="DG14" s="10">
        <v>4</v>
      </c>
      <c r="DH14" s="10">
        <v>4</v>
      </c>
      <c r="DI14" s="66">
        <v>4</v>
      </c>
      <c r="DJ14" s="51">
        <v>3</v>
      </c>
      <c r="DK14" s="14">
        <f>AVERAGE(DL14:DQ14)</f>
        <v>3</v>
      </c>
      <c r="DL14" s="10">
        <v>3</v>
      </c>
      <c r="DM14" s="10">
        <v>3</v>
      </c>
      <c r="DN14" s="10">
        <v>3</v>
      </c>
      <c r="DO14" s="10">
        <v>3</v>
      </c>
      <c r="DP14" s="10">
        <v>3</v>
      </c>
      <c r="DQ14" s="52">
        <v>3</v>
      </c>
      <c r="DR14" s="34">
        <v>4</v>
      </c>
      <c r="DS14" s="64">
        <f>AVERAGE(DT14:DY14)</f>
        <v>4</v>
      </c>
      <c r="DT14" s="10">
        <v>4</v>
      </c>
      <c r="DU14" s="10">
        <v>4</v>
      </c>
      <c r="DV14" s="10">
        <v>4</v>
      </c>
      <c r="DW14" s="10">
        <v>4</v>
      </c>
      <c r="DX14" s="10">
        <v>4</v>
      </c>
      <c r="DY14" s="52">
        <v>4</v>
      </c>
      <c r="DZ14" s="51"/>
      <c r="EA14" s="14" t="e">
        <f>AVERAGE(EB14:EG14)</f>
        <v>#DIV/0!</v>
      </c>
      <c r="EB14" s="10"/>
      <c r="EC14" s="10"/>
      <c r="ED14" s="10"/>
      <c r="EE14" s="10"/>
      <c r="EF14" s="10"/>
      <c r="EG14" s="52"/>
      <c r="EH14" s="51"/>
      <c r="EI14" s="14" t="e">
        <f>AVERAGE(EJ14:EO14)</f>
        <v>#DIV/0!</v>
      </c>
      <c r="EJ14" s="10"/>
      <c r="EK14" s="10"/>
      <c r="EL14" s="10"/>
      <c r="EM14" s="10"/>
      <c r="EN14" s="10"/>
      <c r="EO14" s="52"/>
      <c r="EP14" s="49">
        <v>2</v>
      </c>
      <c r="EQ14" s="14">
        <f>AVERAGE(ER14:EW14)</f>
        <v>2</v>
      </c>
      <c r="ER14" s="49">
        <v>2</v>
      </c>
      <c r="ES14" s="49">
        <v>2</v>
      </c>
      <c r="ET14" s="49">
        <v>2</v>
      </c>
      <c r="EU14" s="49">
        <v>2</v>
      </c>
      <c r="EV14" s="49">
        <v>2</v>
      </c>
      <c r="EW14" s="49">
        <v>2</v>
      </c>
      <c r="EX14" s="51">
        <v>2</v>
      </c>
      <c r="EY14" s="14">
        <f>AVERAGE(EZ14:FE14)</f>
        <v>2</v>
      </c>
      <c r="EZ14" s="10">
        <v>2</v>
      </c>
      <c r="FA14" s="10">
        <v>2</v>
      </c>
      <c r="FB14" s="10">
        <v>2</v>
      </c>
      <c r="FC14" s="10">
        <v>2</v>
      </c>
      <c r="FD14" s="10">
        <v>2</v>
      </c>
      <c r="FE14" s="52">
        <v>2</v>
      </c>
      <c r="FF14" s="51">
        <v>2</v>
      </c>
      <c r="FG14" s="14">
        <f>AVERAGE(FH14:FM14)</f>
        <v>2</v>
      </c>
      <c r="FH14" s="10">
        <v>2</v>
      </c>
      <c r="FI14" s="10">
        <v>2</v>
      </c>
      <c r="FJ14" s="10">
        <v>2</v>
      </c>
      <c r="FK14" s="10">
        <v>2</v>
      </c>
      <c r="FL14" s="10">
        <v>2</v>
      </c>
      <c r="FM14" s="66">
        <v>2</v>
      </c>
      <c r="FN14" s="51">
        <v>3</v>
      </c>
      <c r="FO14" s="14">
        <f>AVERAGE(FP14:FU14)</f>
        <v>3</v>
      </c>
      <c r="FP14" s="10">
        <v>3</v>
      </c>
      <c r="FQ14" s="10">
        <v>3</v>
      </c>
      <c r="FR14" s="10">
        <v>3</v>
      </c>
      <c r="FS14" s="10">
        <v>3</v>
      </c>
      <c r="FT14" s="10">
        <v>3</v>
      </c>
      <c r="FU14" s="52">
        <v>3</v>
      </c>
      <c r="FV14" s="51">
        <v>3</v>
      </c>
      <c r="FW14" s="14">
        <f>AVERAGE(FX14:GC14)</f>
        <v>3</v>
      </c>
      <c r="FX14" s="10">
        <v>3</v>
      </c>
      <c r="FY14" s="10">
        <v>3</v>
      </c>
      <c r="FZ14" s="10">
        <v>3</v>
      </c>
      <c r="GA14" s="10">
        <v>3</v>
      </c>
      <c r="GB14" s="10"/>
      <c r="GC14" s="10">
        <v>3</v>
      </c>
      <c r="GD14" s="51">
        <v>4</v>
      </c>
      <c r="GE14" s="14">
        <f>AVERAGE(GF14:GK14)</f>
        <v>4</v>
      </c>
      <c r="GF14" s="10">
        <v>4</v>
      </c>
      <c r="GG14" s="10">
        <v>4</v>
      </c>
      <c r="GH14" s="10">
        <v>4</v>
      </c>
      <c r="GI14" s="10">
        <v>4</v>
      </c>
      <c r="GJ14" s="10">
        <v>4</v>
      </c>
      <c r="GK14" s="66">
        <v>4</v>
      </c>
      <c r="GL14" s="51">
        <v>4</v>
      </c>
      <c r="GM14" s="14">
        <f>AVERAGE(GN14:GS14)</f>
        <v>4</v>
      </c>
      <c r="GN14" s="10">
        <v>4</v>
      </c>
      <c r="GO14" s="10">
        <v>4</v>
      </c>
      <c r="GP14" s="10">
        <v>4</v>
      </c>
      <c r="GQ14" s="10">
        <v>4</v>
      </c>
      <c r="GR14" s="10">
        <v>4</v>
      </c>
      <c r="GS14" s="66">
        <v>4</v>
      </c>
      <c r="GT14" s="51">
        <v>3</v>
      </c>
      <c r="GU14" s="14">
        <f>AVERAGE(GV14:HA14)</f>
        <v>3</v>
      </c>
      <c r="GV14" s="10">
        <v>3</v>
      </c>
      <c r="GW14" s="10">
        <v>3</v>
      </c>
      <c r="GX14" s="10">
        <v>3</v>
      </c>
      <c r="GY14" s="10">
        <v>3</v>
      </c>
      <c r="GZ14" s="10">
        <v>3</v>
      </c>
      <c r="HA14" s="52">
        <v>3</v>
      </c>
      <c r="HB14" s="34">
        <v>3</v>
      </c>
      <c r="HC14" s="14">
        <f>AVERAGE(HD14:HI14)</f>
        <v>3</v>
      </c>
      <c r="HD14" s="10">
        <v>3</v>
      </c>
      <c r="HE14" s="10">
        <v>3</v>
      </c>
      <c r="HF14" s="10">
        <v>3</v>
      </c>
      <c r="HG14" s="10">
        <v>3</v>
      </c>
      <c r="HH14" s="10">
        <v>3</v>
      </c>
      <c r="HI14" s="52">
        <v>3</v>
      </c>
      <c r="HJ14" s="51">
        <v>4</v>
      </c>
      <c r="HK14" s="14">
        <f>AVERAGE(HL14:HQ14)</f>
        <v>4</v>
      </c>
      <c r="HL14" s="10">
        <v>4</v>
      </c>
      <c r="HM14" s="10">
        <v>4</v>
      </c>
      <c r="HN14" s="10">
        <v>4</v>
      </c>
      <c r="HO14" s="10">
        <v>4</v>
      </c>
      <c r="HP14" s="10">
        <v>4</v>
      </c>
      <c r="HQ14" s="66">
        <v>4</v>
      </c>
      <c r="HR14" s="51">
        <v>3</v>
      </c>
      <c r="HS14" s="14">
        <f>AVERAGE(HT14:HY14)</f>
        <v>3</v>
      </c>
      <c r="HT14" s="10">
        <v>3</v>
      </c>
      <c r="HU14" s="10">
        <v>3</v>
      </c>
      <c r="HV14" s="10">
        <v>3</v>
      </c>
      <c r="HW14" s="10">
        <v>3</v>
      </c>
      <c r="HX14" s="10">
        <v>3</v>
      </c>
      <c r="HY14" s="52">
        <v>3</v>
      </c>
      <c r="HZ14" s="51">
        <v>3</v>
      </c>
      <c r="IA14" s="14">
        <f>AVERAGE(IB14:IG14)</f>
        <v>3</v>
      </c>
      <c r="IB14" s="10">
        <v>3</v>
      </c>
      <c r="IC14" s="10">
        <v>3</v>
      </c>
      <c r="ID14" s="10">
        <v>3</v>
      </c>
      <c r="IE14" s="10">
        <v>3</v>
      </c>
      <c r="IF14" s="10">
        <v>3</v>
      </c>
      <c r="IG14" s="52">
        <v>3</v>
      </c>
    </row>
    <row r="15" spans="1:241" s="8" customFormat="1" ht="33.75" x14ac:dyDescent="0.2">
      <c r="A15" s="28" t="s">
        <v>532</v>
      </c>
      <c r="B15" s="53">
        <v>4</v>
      </c>
      <c r="C15" s="14">
        <f>AVERAGE(D15:I15)</f>
        <v>4</v>
      </c>
      <c r="D15" s="11">
        <v>4</v>
      </c>
      <c r="E15" s="11">
        <v>4</v>
      </c>
      <c r="F15" s="11">
        <v>4</v>
      </c>
      <c r="G15" s="11">
        <v>4</v>
      </c>
      <c r="H15" s="11">
        <v>4</v>
      </c>
      <c r="I15" s="67">
        <v>4</v>
      </c>
      <c r="J15" s="53">
        <v>2</v>
      </c>
      <c r="K15" s="64">
        <f>AVERAGE(L15:Q15)</f>
        <v>2</v>
      </c>
      <c r="L15" s="11">
        <v>2</v>
      </c>
      <c r="M15" s="11">
        <v>2</v>
      </c>
      <c r="N15" s="11">
        <v>2</v>
      </c>
      <c r="O15" s="11">
        <v>2</v>
      </c>
      <c r="P15" s="11">
        <v>2</v>
      </c>
      <c r="Q15" s="67">
        <v>2</v>
      </c>
      <c r="R15" s="49">
        <v>2</v>
      </c>
      <c r="S15" s="14">
        <f>AVERAGE(T15:Y15)</f>
        <v>2</v>
      </c>
      <c r="T15" s="7">
        <v>2</v>
      </c>
      <c r="U15" s="7">
        <v>2</v>
      </c>
      <c r="V15" s="7">
        <v>2</v>
      </c>
      <c r="W15" s="7">
        <v>2</v>
      </c>
      <c r="X15" s="7">
        <v>2</v>
      </c>
      <c r="Y15" s="65">
        <v>2</v>
      </c>
      <c r="Z15" s="53">
        <v>3</v>
      </c>
      <c r="AA15" s="14">
        <f>AVERAGE(AB15:AG15)</f>
        <v>2</v>
      </c>
      <c r="AB15" s="11">
        <v>2</v>
      </c>
      <c r="AC15" s="11">
        <v>2</v>
      </c>
      <c r="AD15" s="11"/>
      <c r="AE15" s="11">
        <v>2</v>
      </c>
      <c r="AF15" s="11">
        <v>2</v>
      </c>
      <c r="AG15" s="67">
        <v>2</v>
      </c>
      <c r="AH15" s="53">
        <v>4</v>
      </c>
      <c r="AI15" s="14">
        <f>AVERAGE(AJ15:AO15)</f>
        <v>4</v>
      </c>
      <c r="AJ15" s="11">
        <v>4</v>
      </c>
      <c r="AK15" s="11"/>
      <c r="AL15" s="11">
        <v>4</v>
      </c>
      <c r="AM15" s="11">
        <v>4</v>
      </c>
      <c r="AN15" s="11">
        <v>4</v>
      </c>
      <c r="AO15" s="54">
        <v>4</v>
      </c>
      <c r="AP15" s="35">
        <v>2</v>
      </c>
      <c r="AQ15" s="14">
        <f>AVERAGE(AR15:AW15)</f>
        <v>2</v>
      </c>
      <c r="AR15" s="11">
        <v>2</v>
      </c>
      <c r="AS15" s="11"/>
      <c r="AT15" s="11">
        <v>2</v>
      </c>
      <c r="AU15" s="11">
        <v>2</v>
      </c>
      <c r="AV15" s="11">
        <v>2</v>
      </c>
      <c r="AW15" s="67">
        <v>2</v>
      </c>
      <c r="AX15" s="51">
        <v>0</v>
      </c>
      <c r="AY15" s="14">
        <f>AVERAGE(AZ15:BE15)</f>
        <v>1</v>
      </c>
      <c r="AZ15" s="10">
        <v>1</v>
      </c>
      <c r="BA15" s="10">
        <v>1</v>
      </c>
      <c r="BB15" s="10">
        <v>1</v>
      </c>
      <c r="BC15" s="10">
        <v>1</v>
      </c>
      <c r="BD15" s="10">
        <v>1</v>
      </c>
      <c r="BE15" s="10">
        <v>1</v>
      </c>
      <c r="BF15" s="53">
        <v>3</v>
      </c>
      <c r="BG15" s="14">
        <f>AVERAGE(BH15:BM15)</f>
        <v>3</v>
      </c>
      <c r="BH15" s="11">
        <v>3</v>
      </c>
      <c r="BI15" s="11">
        <v>3</v>
      </c>
      <c r="BJ15" s="11">
        <v>3</v>
      </c>
      <c r="BK15" s="11">
        <v>3</v>
      </c>
      <c r="BL15" s="11">
        <v>3</v>
      </c>
      <c r="BM15" s="54">
        <v>3</v>
      </c>
      <c r="BN15" s="53">
        <v>3</v>
      </c>
      <c r="BO15" s="14">
        <f>AVERAGE(BP15:BU15)</f>
        <v>2.6666666666666665</v>
      </c>
      <c r="BP15" s="11">
        <v>3</v>
      </c>
      <c r="BQ15" s="11">
        <v>2</v>
      </c>
      <c r="BR15" s="11">
        <v>2</v>
      </c>
      <c r="BS15" s="11">
        <v>3</v>
      </c>
      <c r="BT15" s="11">
        <v>3</v>
      </c>
      <c r="BU15" s="54">
        <v>3</v>
      </c>
      <c r="BV15" s="53">
        <v>3</v>
      </c>
      <c r="BW15" s="14">
        <f>AVERAGE(BX15:CC15)</f>
        <v>3</v>
      </c>
      <c r="BX15" s="11">
        <v>3</v>
      </c>
      <c r="BY15" s="11">
        <v>3</v>
      </c>
      <c r="BZ15" s="11">
        <v>3</v>
      </c>
      <c r="CA15" s="11">
        <v>3</v>
      </c>
      <c r="CB15" s="11">
        <v>3</v>
      </c>
      <c r="CC15" s="54">
        <v>3</v>
      </c>
      <c r="CD15" s="53">
        <v>4</v>
      </c>
      <c r="CE15" s="14">
        <f>AVERAGE(CF15:CK15)</f>
        <v>4</v>
      </c>
      <c r="CF15" s="11">
        <v>4</v>
      </c>
      <c r="CG15" s="11">
        <v>4</v>
      </c>
      <c r="CH15" s="11">
        <v>4</v>
      </c>
      <c r="CI15" s="11">
        <v>4</v>
      </c>
      <c r="CJ15" s="11"/>
      <c r="CK15" s="67">
        <v>4</v>
      </c>
      <c r="CL15" s="53">
        <v>4</v>
      </c>
      <c r="CM15" s="14">
        <f>AVERAGE(CN15:CS15)</f>
        <v>4</v>
      </c>
      <c r="CN15" s="11">
        <v>4</v>
      </c>
      <c r="CO15" s="11">
        <v>4</v>
      </c>
      <c r="CP15" s="11">
        <v>4</v>
      </c>
      <c r="CQ15" s="11">
        <v>4</v>
      </c>
      <c r="CR15" s="11">
        <v>4</v>
      </c>
      <c r="CS15" s="67">
        <v>4</v>
      </c>
      <c r="CT15" s="53">
        <v>4</v>
      </c>
      <c r="CU15" s="14">
        <f>AVERAGE(CV15:DA15)</f>
        <v>4</v>
      </c>
      <c r="CV15" s="11">
        <v>4</v>
      </c>
      <c r="CW15" s="11">
        <v>4</v>
      </c>
      <c r="CX15" s="11">
        <v>4</v>
      </c>
      <c r="CY15" s="11">
        <v>4</v>
      </c>
      <c r="CZ15" s="11">
        <v>4</v>
      </c>
      <c r="DA15" s="54">
        <v>4</v>
      </c>
      <c r="DB15" s="53">
        <v>4</v>
      </c>
      <c r="DC15" s="14">
        <f>AVERAGE(DD15:DI15)</f>
        <v>4</v>
      </c>
      <c r="DD15" s="11">
        <v>4</v>
      </c>
      <c r="DE15" s="11">
        <v>4</v>
      </c>
      <c r="DF15" s="11">
        <v>4</v>
      </c>
      <c r="DG15" s="11">
        <v>4</v>
      </c>
      <c r="DH15" s="11">
        <v>4</v>
      </c>
      <c r="DI15" s="67">
        <v>4</v>
      </c>
      <c r="DJ15" s="53">
        <v>3</v>
      </c>
      <c r="DK15" s="14">
        <f>AVERAGE(DL15:DQ15)</f>
        <v>3</v>
      </c>
      <c r="DL15" s="11">
        <v>3</v>
      </c>
      <c r="DM15" s="11">
        <v>3</v>
      </c>
      <c r="DN15" s="11">
        <v>3</v>
      </c>
      <c r="DO15" s="11">
        <v>3</v>
      </c>
      <c r="DP15" s="11">
        <v>3</v>
      </c>
      <c r="DQ15" s="54">
        <v>3</v>
      </c>
      <c r="DR15" s="35">
        <v>2</v>
      </c>
      <c r="DS15" s="64">
        <f>AVERAGE(DT15:DY15)</f>
        <v>2</v>
      </c>
      <c r="DT15" s="11">
        <v>2</v>
      </c>
      <c r="DU15" s="11">
        <v>2</v>
      </c>
      <c r="DV15" s="11">
        <v>2</v>
      </c>
      <c r="DW15" s="11">
        <v>2</v>
      </c>
      <c r="DX15" s="11">
        <v>2</v>
      </c>
      <c r="DY15" s="54">
        <v>2</v>
      </c>
      <c r="DZ15" s="53"/>
      <c r="EA15" s="14" t="e">
        <f>AVERAGE(EB15:EG15)</f>
        <v>#DIV/0!</v>
      </c>
      <c r="EB15" s="11"/>
      <c r="EC15" s="11"/>
      <c r="ED15" s="11"/>
      <c r="EE15" s="11"/>
      <c r="EF15" s="11"/>
      <c r="EG15" s="54"/>
      <c r="EH15" s="53"/>
      <c r="EI15" s="14" t="e">
        <f>AVERAGE(EJ15:EO15)</f>
        <v>#DIV/0!</v>
      </c>
      <c r="EJ15" s="11"/>
      <c r="EK15" s="11"/>
      <c r="EL15" s="11"/>
      <c r="EM15" s="11"/>
      <c r="EN15" s="11"/>
      <c r="EO15" s="54"/>
      <c r="EP15" s="49">
        <v>2</v>
      </c>
      <c r="EQ15" s="14">
        <f>AVERAGE(ER15:EW15)</f>
        <v>2</v>
      </c>
      <c r="ER15" s="49">
        <v>2</v>
      </c>
      <c r="ES15" s="49">
        <v>2</v>
      </c>
      <c r="ET15" s="49">
        <v>2</v>
      </c>
      <c r="EU15" s="49">
        <v>2</v>
      </c>
      <c r="EV15" s="49">
        <v>2</v>
      </c>
      <c r="EW15" s="49">
        <v>2</v>
      </c>
      <c r="EX15" s="53">
        <v>4</v>
      </c>
      <c r="EY15" s="14">
        <f>AVERAGE(EZ15:FE15)</f>
        <v>3.1666666666666665</v>
      </c>
      <c r="EZ15" s="11">
        <v>3</v>
      </c>
      <c r="FA15" s="11">
        <v>2</v>
      </c>
      <c r="FB15" s="11">
        <v>3</v>
      </c>
      <c r="FC15" s="11">
        <v>4</v>
      </c>
      <c r="FD15" s="11">
        <v>4</v>
      </c>
      <c r="FE15" s="54">
        <v>3</v>
      </c>
      <c r="FF15" s="53">
        <v>3</v>
      </c>
      <c r="FG15" s="14">
        <f>AVERAGE(FH15:FM15)</f>
        <v>3</v>
      </c>
      <c r="FH15" s="11">
        <v>3</v>
      </c>
      <c r="FI15" s="11">
        <v>3</v>
      </c>
      <c r="FJ15" s="11">
        <v>3</v>
      </c>
      <c r="FK15" s="11">
        <v>3</v>
      </c>
      <c r="FL15" s="11">
        <v>3</v>
      </c>
      <c r="FM15" s="67">
        <v>3</v>
      </c>
      <c r="FN15" s="53">
        <v>2</v>
      </c>
      <c r="FO15" s="14">
        <f>AVERAGE(FP15:FU15)</f>
        <v>2</v>
      </c>
      <c r="FP15" s="11">
        <v>2</v>
      </c>
      <c r="FQ15" s="11">
        <v>2</v>
      </c>
      <c r="FR15" s="11">
        <v>2</v>
      </c>
      <c r="FS15" s="11">
        <v>2</v>
      </c>
      <c r="FT15" s="11">
        <v>2</v>
      </c>
      <c r="FU15" s="54">
        <v>2</v>
      </c>
      <c r="FV15" s="53">
        <v>3</v>
      </c>
      <c r="FW15" s="14">
        <f>AVERAGE(FX15:GC15)</f>
        <v>3</v>
      </c>
      <c r="FX15" s="11">
        <v>3</v>
      </c>
      <c r="FY15" s="11">
        <v>3</v>
      </c>
      <c r="FZ15" s="11">
        <v>3</v>
      </c>
      <c r="GA15" s="11">
        <v>3</v>
      </c>
      <c r="GB15" s="11"/>
      <c r="GC15" s="11">
        <v>3</v>
      </c>
      <c r="GD15" s="53">
        <v>2</v>
      </c>
      <c r="GE15" s="14">
        <f>AVERAGE(GF15:GK15)</f>
        <v>2</v>
      </c>
      <c r="GF15" s="11">
        <v>2</v>
      </c>
      <c r="GG15" s="11">
        <v>2</v>
      </c>
      <c r="GH15" s="11">
        <v>2</v>
      </c>
      <c r="GI15" s="11">
        <v>2</v>
      </c>
      <c r="GJ15" s="11">
        <v>2</v>
      </c>
      <c r="GK15" s="67">
        <v>2</v>
      </c>
      <c r="GL15" s="53">
        <v>2</v>
      </c>
      <c r="GM15" s="14">
        <f>AVERAGE(GN15:GS15)</f>
        <v>2</v>
      </c>
      <c r="GN15" s="11">
        <v>2</v>
      </c>
      <c r="GO15" s="11">
        <v>2</v>
      </c>
      <c r="GP15" s="11">
        <v>2</v>
      </c>
      <c r="GQ15" s="11">
        <v>2</v>
      </c>
      <c r="GR15" s="11">
        <v>2</v>
      </c>
      <c r="GS15" s="67">
        <v>2</v>
      </c>
      <c r="GT15" s="53">
        <v>2</v>
      </c>
      <c r="GU15" s="14">
        <f>AVERAGE(GV15:HA15)</f>
        <v>2</v>
      </c>
      <c r="GV15" s="11">
        <v>2</v>
      </c>
      <c r="GW15" s="11">
        <v>2</v>
      </c>
      <c r="GX15" s="11">
        <v>2</v>
      </c>
      <c r="GY15" s="11">
        <v>2</v>
      </c>
      <c r="GZ15" s="11">
        <v>2</v>
      </c>
      <c r="HA15" s="54">
        <v>2</v>
      </c>
      <c r="HB15" s="35">
        <v>2</v>
      </c>
      <c r="HC15" s="14">
        <f>AVERAGE(HD15:HI15)</f>
        <v>2</v>
      </c>
      <c r="HD15" s="11">
        <v>2</v>
      </c>
      <c r="HE15" s="11">
        <v>2</v>
      </c>
      <c r="HF15" s="11">
        <v>2</v>
      </c>
      <c r="HG15" s="11">
        <v>2</v>
      </c>
      <c r="HH15" s="11">
        <v>2</v>
      </c>
      <c r="HI15" s="54">
        <v>2</v>
      </c>
      <c r="HJ15" s="53">
        <v>4</v>
      </c>
      <c r="HK15" s="14">
        <f>AVERAGE(HL15:HQ15)</f>
        <v>4</v>
      </c>
      <c r="HL15" s="11">
        <v>4</v>
      </c>
      <c r="HM15" s="11">
        <v>4</v>
      </c>
      <c r="HN15" s="11">
        <v>4</v>
      </c>
      <c r="HO15" s="11">
        <v>4</v>
      </c>
      <c r="HP15" s="11">
        <v>4</v>
      </c>
      <c r="HQ15" s="67">
        <v>4</v>
      </c>
      <c r="HR15" s="53">
        <v>4</v>
      </c>
      <c r="HS15" s="14">
        <f>AVERAGE(HT15:HY15)</f>
        <v>4</v>
      </c>
      <c r="HT15" s="11">
        <v>4</v>
      </c>
      <c r="HU15" s="11">
        <v>4</v>
      </c>
      <c r="HV15" s="11">
        <v>4</v>
      </c>
      <c r="HW15" s="11">
        <v>4</v>
      </c>
      <c r="HX15" s="11">
        <v>4</v>
      </c>
      <c r="HY15" s="54">
        <v>4</v>
      </c>
      <c r="HZ15" s="53">
        <v>2</v>
      </c>
      <c r="IA15" s="14">
        <f>AVERAGE(IB15:IG15)</f>
        <v>2</v>
      </c>
      <c r="IB15" s="11">
        <v>2</v>
      </c>
      <c r="IC15" s="11">
        <v>2</v>
      </c>
      <c r="ID15" s="11">
        <v>2</v>
      </c>
      <c r="IE15" s="11">
        <v>2</v>
      </c>
      <c r="IF15" s="11">
        <v>2</v>
      </c>
      <c r="IG15" s="54">
        <v>2</v>
      </c>
    </row>
    <row r="16" spans="1:241" s="8" customFormat="1" ht="42" x14ac:dyDescent="0.2">
      <c r="A16" s="26" t="s">
        <v>533</v>
      </c>
      <c r="B16" s="53">
        <v>4</v>
      </c>
      <c r="C16" s="14">
        <f>AVERAGE(D16:I16)</f>
        <v>4</v>
      </c>
      <c r="D16" s="11">
        <v>4</v>
      </c>
      <c r="E16" s="11">
        <v>4</v>
      </c>
      <c r="F16" s="11">
        <v>4</v>
      </c>
      <c r="G16" s="11">
        <v>4</v>
      </c>
      <c r="H16" s="11">
        <v>4</v>
      </c>
      <c r="I16" s="67">
        <v>4</v>
      </c>
      <c r="J16" s="53">
        <v>3</v>
      </c>
      <c r="K16" s="64">
        <f>AVERAGE(L16:Q16)</f>
        <v>3</v>
      </c>
      <c r="L16" s="11">
        <v>3</v>
      </c>
      <c r="M16" s="11">
        <v>3</v>
      </c>
      <c r="N16" s="11">
        <v>3</v>
      </c>
      <c r="O16" s="11">
        <v>3</v>
      </c>
      <c r="P16" s="11">
        <v>3</v>
      </c>
      <c r="Q16" s="67">
        <v>3</v>
      </c>
      <c r="R16" s="49">
        <v>4</v>
      </c>
      <c r="S16" s="14">
        <f>AVERAGE(T16:Y16)</f>
        <v>4</v>
      </c>
      <c r="T16" s="7">
        <v>4</v>
      </c>
      <c r="U16" s="7">
        <v>4</v>
      </c>
      <c r="V16" s="7">
        <v>4</v>
      </c>
      <c r="W16" s="7">
        <v>4</v>
      </c>
      <c r="X16" s="7">
        <v>4</v>
      </c>
      <c r="Y16" s="65">
        <v>4</v>
      </c>
      <c r="Z16" s="53">
        <v>4</v>
      </c>
      <c r="AA16" s="14">
        <f>AVERAGE(AB16:AG16)</f>
        <v>4</v>
      </c>
      <c r="AB16" s="11">
        <v>4</v>
      </c>
      <c r="AC16" s="11">
        <v>4</v>
      </c>
      <c r="AD16" s="11"/>
      <c r="AE16" s="11">
        <v>4</v>
      </c>
      <c r="AF16" s="11">
        <v>4</v>
      </c>
      <c r="AG16" s="67">
        <v>4</v>
      </c>
      <c r="AH16" s="53">
        <v>2</v>
      </c>
      <c r="AI16" s="14">
        <f>AVERAGE(AJ16:AO16)</f>
        <v>2</v>
      </c>
      <c r="AJ16" s="11">
        <v>2</v>
      </c>
      <c r="AK16" s="11"/>
      <c r="AL16" s="11">
        <v>2</v>
      </c>
      <c r="AM16" s="11">
        <v>2</v>
      </c>
      <c r="AN16" s="11">
        <v>2</v>
      </c>
      <c r="AO16" s="54">
        <v>2</v>
      </c>
      <c r="AP16" s="35">
        <v>2</v>
      </c>
      <c r="AQ16" s="14">
        <f>AVERAGE(AR16:AW16)</f>
        <v>2</v>
      </c>
      <c r="AR16" s="11">
        <v>2</v>
      </c>
      <c r="AS16" s="11"/>
      <c r="AT16" s="11">
        <v>2</v>
      </c>
      <c r="AU16" s="11">
        <v>2</v>
      </c>
      <c r="AV16" s="11">
        <v>2</v>
      </c>
      <c r="AW16" s="67">
        <v>2</v>
      </c>
      <c r="AX16" s="53">
        <v>2</v>
      </c>
      <c r="AY16" s="14">
        <f>AVERAGE(AZ16:BE16)</f>
        <v>2</v>
      </c>
      <c r="AZ16" s="11">
        <v>2</v>
      </c>
      <c r="BA16" s="11">
        <v>2</v>
      </c>
      <c r="BB16" s="11">
        <v>2</v>
      </c>
      <c r="BC16" s="11">
        <v>2</v>
      </c>
      <c r="BD16" s="11">
        <v>2</v>
      </c>
      <c r="BE16" s="54">
        <v>2</v>
      </c>
      <c r="BF16" s="53">
        <v>2</v>
      </c>
      <c r="BG16" s="14">
        <f>AVERAGE(BH16:BM16)</f>
        <v>2</v>
      </c>
      <c r="BH16" s="11">
        <v>2</v>
      </c>
      <c r="BI16" s="11">
        <v>2</v>
      </c>
      <c r="BJ16" s="11">
        <v>2</v>
      </c>
      <c r="BK16" s="11">
        <v>2</v>
      </c>
      <c r="BL16" s="11">
        <v>2</v>
      </c>
      <c r="BM16" s="54">
        <v>2</v>
      </c>
      <c r="BN16" s="53">
        <v>3</v>
      </c>
      <c r="BO16" s="14">
        <f>AVERAGE(BP16:BU16)</f>
        <v>3</v>
      </c>
      <c r="BP16" s="11">
        <v>3</v>
      </c>
      <c r="BQ16" s="11">
        <v>3</v>
      </c>
      <c r="BR16" s="11">
        <v>3</v>
      </c>
      <c r="BS16" s="11">
        <v>3</v>
      </c>
      <c r="BT16" s="11">
        <v>3</v>
      </c>
      <c r="BU16" s="54">
        <v>3</v>
      </c>
      <c r="BV16" s="53">
        <v>3</v>
      </c>
      <c r="BW16" s="14">
        <f>AVERAGE(BX16:CC16)</f>
        <v>3</v>
      </c>
      <c r="BX16" s="11">
        <v>3</v>
      </c>
      <c r="BY16" s="11">
        <v>3</v>
      </c>
      <c r="BZ16" s="11">
        <v>3</v>
      </c>
      <c r="CA16" s="11">
        <v>3</v>
      </c>
      <c r="CB16" s="11">
        <v>3</v>
      </c>
      <c r="CC16" s="54">
        <v>3</v>
      </c>
      <c r="CD16" s="53">
        <v>3</v>
      </c>
      <c r="CE16" s="14">
        <f>AVERAGE(CF16:CK16)</f>
        <v>3</v>
      </c>
      <c r="CF16" s="11">
        <v>3</v>
      </c>
      <c r="CG16" s="11">
        <v>3</v>
      </c>
      <c r="CH16" s="11">
        <v>3</v>
      </c>
      <c r="CI16" s="11">
        <v>3</v>
      </c>
      <c r="CJ16" s="11"/>
      <c r="CK16" s="67">
        <v>3</v>
      </c>
      <c r="CL16" s="53">
        <v>4</v>
      </c>
      <c r="CM16" s="14">
        <f>AVERAGE(CN16:CS16)</f>
        <v>4</v>
      </c>
      <c r="CN16" s="11">
        <v>4</v>
      </c>
      <c r="CO16" s="11">
        <v>4</v>
      </c>
      <c r="CP16" s="11">
        <v>4</v>
      </c>
      <c r="CQ16" s="11">
        <v>4</v>
      </c>
      <c r="CR16" s="11">
        <v>4</v>
      </c>
      <c r="CS16" s="67">
        <v>4</v>
      </c>
      <c r="CT16" s="53">
        <v>4</v>
      </c>
      <c r="CU16" s="14">
        <f>AVERAGE(CV16:DA16)</f>
        <v>4</v>
      </c>
      <c r="CV16" s="11">
        <v>4</v>
      </c>
      <c r="CW16" s="11">
        <v>4</v>
      </c>
      <c r="CX16" s="11">
        <v>4</v>
      </c>
      <c r="CY16" s="11">
        <v>4</v>
      </c>
      <c r="CZ16" s="11">
        <v>4</v>
      </c>
      <c r="DA16" s="54">
        <v>4</v>
      </c>
      <c r="DB16" s="53">
        <v>4</v>
      </c>
      <c r="DC16" s="14">
        <f>AVERAGE(DD16:DI16)</f>
        <v>4</v>
      </c>
      <c r="DD16" s="11">
        <v>4</v>
      </c>
      <c r="DE16" s="11">
        <v>4</v>
      </c>
      <c r="DF16" s="11">
        <v>4</v>
      </c>
      <c r="DG16" s="11">
        <v>4</v>
      </c>
      <c r="DH16" s="11">
        <v>4</v>
      </c>
      <c r="DI16" s="67">
        <v>4</v>
      </c>
      <c r="DJ16" s="53">
        <v>2</v>
      </c>
      <c r="DK16" s="14">
        <f>AVERAGE(DL16:DQ16)</f>
        <v>2</v>
      </c>
      <c r="DL16" s="11">
        <v>2</v>
      </c>
      <c r="DM16" s="11">
        <v>2</v>
      </c>
      <c r="DN16" s="11">
        <v>2</v>
      </c>
      <c r="DO16" s="11">
        <v>2</v>
      </c>
      <c r="DP16" s="11">
        <v>2</v>
      </c>
      <c r="DQ16" s="54">
        <v>2</v>
      </c>
      <c r="DR16" s="35">
        <v>3</v>
      </c>
      <c r="DS16" s="64">
        <f>AVERAGE(DT16:DY16)</f>
        <v>3</v>
      </c>
      <c r="DT16" s="11">
        <v>3</v>
      </c>
      <c r="DU16" s="11">
        <v>3</v>
      </c>
      <c r="DV16" s="11">
        <v>3</v>
      </c>
      <c r="DW16" s="11">
        <v>3</v>
      </c>
      <c r="DX16" s="11">
        <v>3</v>
      </c>
      <c r="DY16" s="54">
        <v>3</v>
      </c>
      <c r="DZ16" s="53"/>
      <c r="EA16" s="14" t="e">
        <f>AVERAGE(EB16:EG16)</f>
        <v>#DIV/0!</v>
      </c>
      <c r="EB16" s="11"/>
      <c r="EC16" s="11"/>
      <c r="ED16" s="11"/>
      <c r="EE16" s="11"/>
      <c r="EF16" s="11"/>
      <c r="EG16" s="54"/>
      <c r="EH16" s="53"/>
      <c r="EI16" s="14" t="e">
        <f>AVERAGE(EJ16:EO16)</f>
        <v>#DIV/0!</v>
      </c>
      <c r="EJ16" s="11"/>
      <c r="EK16" s="11"/>
      <c r="EL16" s="11"/>
      <c r="EM16" s="11"/>
      <c r="EN16" s="11"/>
      <c r="EO16" s="54"/>
      <c r="EP16" s="49">
        <v>2</v>
      </c>
      <c r="EQ16" s="14">
        <f>AVERAGE(ER16:EW16)</f>
        <v>2</v>
      </c>
      <c r="ER16" s="49">
        <v>2</v>
      </c>
      <c r="ES16" s="49">
        <v>2</v>
      </c>
      <c r="ET16" s="49">
        <v>2</v>
      </c>
      <c r="EU16" s="49">
        <v>2</v>
      </c>
      <c r="EV16" s="49">
        <v>2</v>
      </c>
      <c r="EW16" s="49">
        <v>2</v>
      </c>
      <c r="EX16" s="53">
        <v>3</v>
      </c>
      <c r="EY16" s="14">
        <f>AVERAGE(EZ16:FE16)</f>
        <v>3</v>
      </c>
      <c r="EZ16" s="11">
        <v>3</v>
      </c>
      <c r="FA16" s="11">
        <v>3</v>
      </c>
      <c r="FB16" s="11">
        <v>3</v>
      </c>
      <c r="FC16" s="11">
        <v>3</v>
      </c>
      <c r="FD16" s="11">
        <v>3</v>
      </c>
      <c r="FE16" s="54">
        <v>3</v>
      </c>
      <c r="FF16" s="53">
        <v>4</v>
      </c>
      <c r="FG16" s="14">
        <f>AVERAGE(FH16:FM16)</f>
        <v>4</v>
      </c>
      <c r="FH16" s="11">
        <v>4</v>
      </c>
      <c r="FI16" s="11">
        <v>4</v>
      </c>
      <c r="FJ16" s="11">
        <v>4</v>
      </c>
      <c r="FK16" s="11">
        <v>4</v>
      </c>
      <c r="FL16" s="11">
        <v>4</v>
      </c>
      <c r="FM16" s="67">
        <v>4</v>
      </c>
      <c r="FN16" s="53">
        <v>3</v>
      </c>
      <c r="FO16" s="14">
        <f>AVERAGE(FP16:FU16)</f>
        <v>3</v>
      </c>
      <c r="FP16" s="11">
        <v>3</v>
      </c>
      <c r="FQ16" s="11">
        <v>3</v>
      </c>
      <c r="FR16" s="11">
        <v>3</v>
      </c>
      <c r="FS16" s="11">
        <v>3</v>
      </c>
      <c r="FT16" s="11">
        <v>3</v>
      </c>
      <c r="FU16" s="54">
        <v>3</v>
      </c>
      <c r="FV16" s="53">
        <v>4</v>
      </c>
      <c r="FW16" s="14">
        <f>AVERAGE(FX16:GC16)</f>
        <v>4</v>
      </c>
      <c r="FX16" s="11">
        <v>4</v>
      </c>
      <c r="FY16" s="11">
        <v>4</v>
      </c>
      <c r="FZ16" s="11">
        <v>4</v>
      </c>
      <c r="GA16" s="11">
        <v>4</v>
      </c>
      <c r="GB16" s="11"/>
      <c r="GC16" s="11">
        <v>4</v>
      </c>
      <c r="GD16" s="53">
        <v>4</v>
      </c>
      <c r="GE16" s="14">
        <f>AVERAGE(GF16:GK16)</f>
        <v>4</v>
      </c>
      <c r="GF16" s="11">
        <v>4</v>
      </c>
      <c r="GG16" s="11">
        <v>4</v>
      </c>
      <c r="GH16" s="11">
        <v>4</v>
      </c>
      <c r="GI16" s="11">
        <v>4</v>
      </c>
      <c r="GJ16" s="11">
        <v>4</v>
      </c>
      <c r="GK16" s="67">
        <v>4</v>
      </c>
      <c r="GL16" s="53">
        <v>4</v>
      </c>
      <c r="GM16" s="14">
        <f>AVERAGE(GN16:GS16)</f>
        <v>4</v>
      </c>
      <c r="GN16" s="11">
        <v>4</v>
      </c>
      <c r="GO16" s="11">
        <v>4</v>
      </c>
      <c r="GP16" s="11">
        <v>4</v>
      </c>
      <c r="GQ16" s="11">
        <v>4</v>
      </c>
      <c r="GR16" s="11">
        <v>4</v>
      </c>
      <c r="GS16" s="67">
        <v>4</v>
      </c>
      <c r="GT16" s="53">
        <v>3</v>
      </c>
      <c r="GU16" s="14">
        <f>AVERAGE(GV16:HA16)</f>
        <v>3</v>
      </c>
      <c r="GV16" s="11">
        <v>3</v>
      </c>
      <c r="GW16" s="11">
        <v>3</v>
      </c>
      <c r="GX16" s="11">
        <v>3</v>
      </c>
      <c r="GY16" s="11">
        <v>3</v>
      </c>
      <c r="GZ16" s="11">
        <v>3</v>
      </c>
      <c r="HA16" s="54">
        <v>3</v>
      </c>
      <c r="HB16" s="35">
        <v>3</v>
      </c>
      <c r="HC16" s="14">
        <f>AVERAGE(HD16:HI16)</f>
        <v>3</v>
      </c>
      <c r="HD16" s="11">
        <v>3</v>
      </c>
      <c r="HE16" s="11">
        <v>3</v>
      </c>
      <c r="HF16" s="11">
        <v>3</v>
      </c>
      <c r="HG16" s="11">
        <v>3</v>
      </c>
      <c r="HH16" s="11">
        <v>3</v>
      </c>
      <c r="HI16" s="54">
        <v>3</v>
      </c>
      <c r="HJ16" s="53">
        <v>3</v>
      </c>
      <c r="HK16" s="14">
        <f>AVERAGE(HL16:HQ16)</f>
        <v>3</v>
      </c>
      <c r="HL16" s="11">
        <v>3</v>
      </c>
      <c r="HM16" s="11">
        <v>3</v>
      </c>
      <c r="HN16" s="11">
        <v>3</v>
      </c>
      <c r="HO16" s="11">
        <v>3</v>
      </c>
      <c r="HP16" s="11">
        <v>3</v>
      </c>
      <c r="HQ16" s="67">
        <v>3</v>
      </c>
      <c r="HR16" s="53">
        <v>3</v>
      </c>
      <c r="HS16" s="14">
        <f>AVERAGE(HT16:HY16)</f>
        <v>3</v>
      </c>
      <c r="HT16" s="11">
        <v>3</v>
      </c>
      <c r="HU16" s="11">
        <v>3</v>
      </c>
      <c r="HV16" s="11">
        <v>3</v>
      </c>
      <c r="HW16" s="11">
        <v>3</v>
      </c>
      <c r="HX16" s="11">
        <v>3</v>
      </c>
      <c r="HY16" s="54">
        <v>3</v>
      </c>
      <c r="HZ16" s="53">
        <v>4</v>
      </c>
      <c r="IA16" s="14">
        <f>AVERAGE(IB16:IG16)</f>
        <v>4</v>
      </c>
      <c r="IB16" s="11">
        <v>4</v>
      </c>
      <c r="IC16" s="11">
        <v>4</v>
      </c>
      <c r="ID16" s="11">
        <v>4</v>
      </c>
      <c r="IE16" s="11">
        <v>4</v>
      </c>
      <c r="IF16" s="11">
        <v>4</v>
      </c>
      <c r="IG16" s="54">
        <v>4</v>
      </c>
    </row>
    <row r="17" spans="1:241" s="6" customFormat="1" ht="67.5" customHeight="1" thickBot="1" x14ac:dyDescent="0.25">
      <c r="A17" s="25" t="s">
        <v>534</v>
      </c>
      <c r="B17" s="55">
        <v>4</v>
      </c>
      <c r="C17" s="74">
        <f>AVERAGE(D17:I17)</f>
        <v>4</v>
      </c>
      <c r="D17" s="56">
        <v>4</v>
      </c>
      <c r="E17" s="56">
        <v>4</v>
      </c>
      <c r="F17" s="56">
        <v>4</v>
      </c>
      <c r="G17" s="56">
        <v>4</v>
      </c>
      <c r="H17" s="56">
        <v>4</v>
      </c>
      <c r="I17" s="99">
        <v>4</v>
      </c>
      <c r="J17" s="55">
        <v>4</v>
      </c>
      <c r="K17" s="75">
        <f>AVERAGE(L17:Q17)</f>
        <v>4</v>
      </c>
      <c r="L17" s="56">
        <v>4</v>
      </c>
      <c r="M17" s="56">
        <v>4</v>
      </c>
      <c r="N17" s="56">
        <v>4</v>
      </c>
      <c r="O17" s="56">
        <v>4</v>
      </c>
      <c r="P17" s="56">
        <v>4</v>
      </c>
      <c r="Q17" s="99">
        <v>4</v>
      </c>
      <c r="R17" s="55">
        <v>4</v>
      </c>
      <c r="S17" s="74">
        <f>AVERAGE(T17:Y17)</f>
        <v>4</v>
      </c>
      <c r="T17" s="56">
        <v>4</v>
      </c>
      <c r="U17" s="56">
        <v>4</v>
      </c>
      <c r="V17" s="56">
        <v>4</v>
      </c>
      <c r="W17" s="56">
        <v>4</v>
      </c>
      <c r="X17" s="56">
        <v>4</v>
      </c>
      <c r="Y17" s="99">
        <v>4</v>
      </c>
      <c r="Z17" s="55">
        <v>4</v>
      </c>
      <c r="AA17" s="74">
        <f>AVERAGE(AB17:AG17)</f>
        <v>4</v>
      </c>
      <c r="AB17" s="56">
        <v>4</v>
      </c>
      <c r="AC17" s="56">
        <v>4</v>
      </c>
      <c r="AD17" s="56"/>
      <c r="AE17" s="56">
        <v>4</v>
      </c>
      <c r="AF17" s="56">
        <v>4</v>
      </c>
      <c r="AG17" s="99">
        <v>4</v>
      </c>
      <c r="AH17" s="55">
        <v>3</v>
      </c>
      <c r="AI17" s="74">
        <f>AVERAGE(AJ17:AO17)</f>
        <v>3</v>
      </c>
      <c r="AJ17" s="56">
        <v>3</v>
      </c>
      <c r="AK17" s="56"/>
      <c r="AL17" s="56">
        <v>3</v>
      </c>
      <c r="AM17" s="56">
        <v>3</v>
      </c>
      <c r="AN17" s="56">
        <v>3</v>
      </c>
      <c r="AO17" s="57">
        <v>3</v>
      </c>
      <c r="AP17" s="59">
        <v>2</v>
      </c>
      <c r="AQ17" s="75">
        <f>AVERAGE(AR17:AW17)</f>
        <v>2</v>
      </c>
      <c r="AR17" s="56">
        <v>2</v>
      </c>
      <c r="AS17" s="97"/>
      <c r="AT17" s="97">
        <v>2</v>
      </c>
      <c r="AU17" s="97">
        <v>2</v>
      </c>
      <c r="AV17" s="97">
        <v>2</v>
      </c>
      <c r="AW17" s="127">
        <v>2</v>
      </c>
      <c r="AX17" s="55">
        <v>2</v>
      </c>
      <c r="AY17" s="74">
        <f>AVERAGE(AZ17:BE17)</f>
        <v>2</v>
      </c>
      <c r="AZ17" s="56">
        <v>2</v>
      </c>
      <c r="BA17" s="56">
        <v>2</v>
      </c>
      <c r="BB17" s="56">
        <v>2</v>
      </c>
      <c r="BC17" s="56">
        <v>2</v>
      </c>
      <c r="BD17" s="56">
        <v>2</v>
      </c>
      <c r="BE17" s="57">
        <v>2</v>
      </c>
      <c r="BF17" s="55">
        <v>2</v>
      </c>
      <c r="BG17" s="75">
        <f>AVERAGE(BH17:BM17)</f>
        <v>2</v>
      </c>
      <c r="BH17" s="56">
        <v>2</v>
      </c>
      <c r="BI17" s="56">
        <v>2</v>
      </c>
      <c r="BJ17" s="56">
        <v>2</v>
      </c>
      <c r="BK17" s="56">
        <v>2</v>
      </c>
      <c r="BL17" s="56">
        <v>2</v>
      </c>
      <c r="BM17" s="57">
        <v>2</v>
      </c>
      <c r="BN17" s="55">
        <v>3</v>
      </c>
      <c r="BO17" s="74">
        <f>AVERAGE(BP17:BU17)</f>
        <v>3</v>
      </c>
      <c r="BP17" s="56">
        <v>3</v>
      </c>
      <c r="BQ17" s="56">
        <v>3</v>
      </c>
      <c r="BR17" s="56">
        <v>3</v>
      </c>
      <c r="BS17" s="56">
        <v>3</v>
      </c>
      <c r="BT17" s="56">
        <v>3</v>
      </c>
      <c r="BU17" s="57">
        <v>3</v>
      </c>
      <c r="BV17" s="55">
        <v>3</v>
      </c>
      <c r="BW17" s="75">
        <f>AVERAGE(BX17:CC17)</f>
        <v>3</v>
      </c>
      <c r="BX17" s="56">
        <v>3</v>
      </c>
      <c r="BY17" s="56">
        <v>3</v>
      </c>
      <c r="BZ17" s="56">
        <v>3</v>
      </c>
      <c r="CA17" s="56">
        <v>3</v>
      </c>
      <c r="CB17" s="56">
        <v>3</v>
      </c>
      <c r="CC17" s="57">
        <v>3</v>
      </c>
      <c r="CD17" s="55">
        <v>3</v>
      </c>
      <c r="CE17" s="74">
        <f>AVERAGE(CF17:CK17)</f>
        <v>3</v>
      </c>
      <c r="CF17" s="56">
        <v>3</v>
      </c>
      <c r="CG17" s="56">
        <v>3</v>
      </c>
      <c r="CH17" s="56">
        <v>3</v>
      </c>
      <c r="CI17" s="56">
        <v>3</v>
      </c>
      <c r="CJ17" s="56"/>
      <c r="CK17" s="99">
        <v>3</v>
      </c>
      <c r="CL17" s="55">
        <v>3</v>
      </c>
      <c r="CM17" s="75">
        <f>AVERAGE(CN17:CS17)</f>
        <v>3</v>
      </c>
      <c r="CN17" s="56">
        <v>3</v>
      </c>
      <c r="CO17" s="56">
        <v>3</v>
      </c>
      <c r="CP17" s="56">
        <v>3</v>
      </c>
      <c r="CQ17" s="56">
        <v>3</v>
      </c>
      <c r="CR17" s="56">
        <v>3</v>
      </c>
      <c r="CS17" s="99">
        <v>3</v>
      </c>
      <c r="CT17" s="55">
        <v>4</v>
      </c>
      <c r="CU17" s="74">
        <f>AVERAGE(CV17:DA17)</f>
        <v>4</v>
      </c>
      <c r="CV17" s="56">
        <v>4</v>
      </c>
      <c r="CW17" s="56">
        <v>4</v>
      </c>
      <c r="CX17" s="56">
        <v>4</v>
      </c>
      <c r="CY17" s="56">
        <v>4</v>
      </c>
      <c r="CZ17" s="56">
        <v>4</v>
      </c>
      <c r="DA17" s="57">
        <v>4</v>
      </c>
      <c r="DB17" s="55">
        <v>4</v>
      </c>
      <c r="DC17" s="75">
        <f>AVERAGE(DD17:DI17)</f>
        <v>4</v>
      </c>
      <c r="DD17" s="56">
        <v>4</v>
      </c>
      <c r="DE17" s="56">
        <v>4</v>
      </c>
      <c r="DF17" s="56">
        <v>4</v>
      </c>
      <c r="DG17" s="56">
        <v>4</v>
      </c>
      <c r="DH17" s="56">
        <v>4</v>
      </c>
      <c r="DI17" s="99">
        <v>4</v>
      </c>
      <c r="DJ17" s="55">
        <v>3</v>
      </c>
      <c r="DK17" s="74">
        <f>AVERAGE(DL17:DQ17)</f>
        <v>3</v>
      </c>
      <c r="DL17" s="56">
        <v>3</v>
      </c>
      <c r="DM17" s="56">
        <v>3</v>
      </c>
      <c r="DN17" s="56">
        <v>3</v>
      </c>
      <c r="DO17" s="56">
        <v>3</v>
      </c>
      <c r="DP17" s="56">
        <v>3</v>
      </c>
      <c r="DQ17" s="57">
        <v>3</v>
      </c>
      <c r="DR17" s="59">
        <v>3</v>
      </c>
      <c r="DS17" s="75">
        <f>AVERAGE(DT17:DY17)</f>
        <v>3</v>
      </c>
      <c r="DT17" s="56">
        <v>3</v>
      </c>
      <c r="DU17" s="56">
        <v>3</v>
      </c>
      <c r="DV17" s="56">
        <v>3</v>
      </c>
      <c r="DW17" s="56">
        <v>3</v>
      </c>
      <c r="DX17" s="56">
        <v>3</v>
      </c>
      <c r="DY17" s="57">
        <v>3</v>
      </c>
      <c r="DZ17" s="55"/>
      <c r="EA17" s="74" t="e">
        <f>AVERAGE(EB17:EG17)</f>
        <v>#DIV/0!</v>
      </c>
      <c r="EB17" s="56"/>
      <c r="EC17" s="56"/>
      <c r="ED17" s="56"/>
      <c r="EE17" s="56"/>
      <c r="EF17" s="56"/>
      <c r="EG17" s="57"/>
      <c r="EH17" s="55"/>
      <c r="EI17" s="74" t="e">
        <f>AVERAGE(EJ17:EO17)</f>
        <v>#DIV/0!</v>
      </c>
      <c r="EJ17" s="56"/>
      <c r="EK17" s="56"/>
      <c r="EL17" s="56"/>
      <c r="EM17" s="56"/>
      <c r="EN17" s="56"/>
      <c r="EO17" s="57"/>
      <c r="EP17" s="55">
        <v>2</v>
      </c>
      <c r="EQ17" s="75">
        <f>AVERAGE(ER17:EW17)</f>
        <v>2</v>
      </c>
      <c r="ER17" s="56">
        <v>2</v>
      </c>
      <c r="ES17" s="56">
        <v>2</v>
      </c>
      <c r="ET17" s="56">
        <v>2</v>
      </c>
      <c r="EU17" s="56">
        <v>2</v>
      </c>
      <c r="EV17" s="56">
        <v>2</v>
      </c>
      <c r="EW17" s="57">
        <v>2</v>
      </c>
      <c r="EX17" s="55">
        <v>3</v>
      </c>
      <c r="EY17" s="74">
        <f>AVERAGE(EZ17:FE17)</f>
        <v>3</v>
      </c>
      <c r="EZ17" s="56">
        <v>3</v>
      </c>
      <c r="FA17" s="56">
        <v>3</v>
      </c>
      <c r="FB17" s="56">
        <v>3</v>
      </c>
      <c r="FC17" s="56">
        <v>3</v>
      </c>
      <c r="FD17" s="56">
        <v>3</v>
      </c>
      <c r="FE17" s="57">
        <v>3</v>
      </c>
      <c r="FF17" s="55">
        <v>4</v>
      </c>
      <c r="FG17" s="74">
        <f>AVERAGE(FH17:FM17)</f>
        <v>4</v>
      </c>
      <c r="FH17" s="56">
        <v>4</v>
      </c>
      <c r="FI17" s="56">
        <v>4</v>
      </c>
      <c r="FJ17" s="56">
        <v>4</v>
      </c>
      <c r="FK17" s="56">
        <v>4</v>
      </c>
      <c r="FL17" s="56">
        <v>4</v>
      </c>
      <c r="FM17" s="99">
        <v>4</v>
      </c>
      <c r="FN17" s="55">
        <v>4</v>
      </c>
      <c r="FO17" s="75">
        <f>AVERAGE(FP17:FU17)</f>
        <v>4</v>
      </c>
      <c r="FP17" s="56">
        <v>4</v>
      </c>
      <c r="FQ17" s="56">
        <v>4</v>
      </c>
      <c r="FR17" s="56">
        <v>4</v>
      </c>
      <c r="FS17" s="56">
        <v>4</v>
      </c>
      <c r="FT17" s="56">
        <v>4</v>
      </c>
      <c r="FU17" s="57">
        <v>4</v>
      </c>
      <c r="FV17" s="55">
        <v>3</v>
      </c>
      <c r="FW17" s="74">
        <f>AVERAGE(FX17:GC17)</f>
        <v>3</v>
      </c>
      <c r="FX17" s="56">
        <v>3</v>
      </c>
      <c r="FY17" s="56">
        <v>3</v>
      </c>
      <c r="FZ17" s="56">
        <v>3</v>
      </c>
      <c r="GA17" s="56">
        <v>3</v>
      </c>
      <c r="GB17" s="56"/>
      <c r="GC17" s="57">
        <v>3</v>
      </c>
      <c r="GD17" s="55">
        <v>4</v>
      </c>
      <c r="GE17" s="74">
        <f>AVERAGE(GF17:GK17)</f>
        <v>4</v>
      </c>
      <c r="GF17" s="56">
        <v>4</v>
      </c>
      <c r="GG17" s="56">
        <v>4</v>
      </c>
      <c r="GH17" s="56">
        <v>4</v>
      </c>
      <c r="GI17" s="56">
        <v>4</v>
      </c>
      <c r="GJ17" s="56">
        <v>4</v>
      </c>
      <c r="GK17" s="99">
        <v>4</v>
      </c>
      <c r="GL17" s="55">
        <v>4</v>
      </c>
      <c r="GM17" s="75">
        <f>AVERAGE(GN17:GS17)</f>
        <v>4</v>
      </c>
      <c r="GN17" s="56">
        <v>4</v>
      </c>
      <c r="GO17" s="56">
        <v>4</v>
      </c>
      <c r="GP17" s="56">
        <v>4</v>
      </c>
      <c r="GQ17" s="56">
        <v>4</v>
      </c>
      <c r="GR17" s="56">
        <v>4</v>
      </c>
      <c r="GS17" s="99">
        <v>4</v>
      </c>
      <c r="GT17" s="55">
        <v>3</v>
      </c>
      <c r="GU17" s="74">
        <f>AVERAGE(GV17:HA17)</f>
        <v>3</v>
      </c>
      <c r="GV17" s="56">
        <v>3</v>
      </c>
      <c r="GW17" s="56">
        <v>3</v>
      </c>
      <c r="GX17" s="56">
        <v>3</v>
      </c>
      <c r="GY17" s="56">
        <v>3</v>
      </c>
      <c r="GZ17" s="56">
        <v>3</v>
      </c>
      <c r="HA17" s="57">
        <v>3</v>
      </c>
      <c r="HB17" s="59">
        <v>2</v>
      </c>
      <c r="HC17" s="74">
        <f>AVERAGE(HD17:HI17)</f>
        <v>2</v>
      </c>
      <c r="HD17" s="56">
        <v>2</v>
      </c>
      <c r="HE17" s="56">
        <v>2</v>
      </c>
      <c r="HF17" s="56">
        <v>2</v>
      </c>
      <c r="HG17" s="56">
        <v>2</v>
      </c>
      <c r="HH17" s="56">
        <v>2</v>
      </c>
      <c r="HI17" s="57">
        <v>2</v>
      </c>
      <c r="HJ17" s="55">
        <v>3</v>
      </c>
      <c r="HK17" s="75">
        <f>AVERAGE(HL17:HQ17)</f>
        <v>3</v>
      </c>
      <c r="HL17" s="56">
        <v>3</v>
      </c>
      <c r="HM17" s="56">
        <v>3</v>
      </c>
      <c r="HN17" s="56">
        <v>3</v>
      </c>
      <c r="HO17" s="56">
        <v>3</v>
      </c>
      <c r="HP17" s="56">
        <v>3</v>
      </c>
      <c r="HQ17" s="99">
        <v>3</v>
      </c>
      <c r="HR17" s="55">
        <v>4</v>
      </c>
      <c r="HS17" s="74">
        <f>AVERAGE(HT17:HY17)</f>
        <v>4</v>
      </c>
      <c r="HT17" s="56">
        <v>4</v>
      </c>
      <c r="HU17" s="56">
        <v>4</v>
      </c>
      <c r="HV17" s="56">
        <v>4</v>
      </c>
      <c r="HW17" s="56">
        <v>4</v>
      </c>
      <c r="HX17" s="56">
        <v>4</v>
      </c>
      <c r="HY17" s="57">
        <v>4</v>
      </c>
      <c r="HZ17" s="55">
        <v>3</v>
      </c>
      <c r="IA17" s="75">
        <f>AVERAGE(IB17:IG17)</f>
        <v>3</v>
      </c>
      <c r="IB17" s="56">
        <v>3</v>
      </c>
      <c r="IC17" s="56">
        <v>3</v>
      </c>
      <c r="ID17" s="56">
        <v>3</v>
      </c>
      <c r="IE17" s="56">
        <v>3</v>
      </c>
      <c r="IF17" s="56">
        <v>3</v>
      </c>
      <c r="IG17" s="57">
        <v>3</v>
      </c>
    </row>
    <row r="18" spans="1:241" x14ac:dyDescent="0.2">
      <c r="CL18" s="4"/>
      <c r="CM18" s="4"/>
      <c r="CN18" s="4"/>
      <c r="CO18" s="4"/>
      <c r="CP18" s="4"/>
      <c r="CQ18" s="4"/>
      <c r="CR18" s="4"/>
      <c r="CS18" s="4"/>
      <c r="CT18" s="4"/>
    </row>
    <row r="19" spans="1:241" x14ac:dyDescent="0.2">
      <c r="CL19" s="4"/>
      <c r="CM19" s="4"/>
      <c r="CN19" s="4"/>
      <c r="CO19" s="4"/>
      <c r="CP19" s="4"/>
      <c r="CQ19" s="4"/>
      <c r="CR19" s="4"/>
      <c r="CS19" s="4"/>
      <c r="CT19" s="4"/>
    </row>
  </sheetData>
  <sheetProtection formatCells="0" formatColumns="0" formatRows="0"/>
  <mergeCells count="30">
    <mergeCell ref="GT1:HA1"/>
    <mergeCell ref="HB1:HI1"/>
    <mergeCell ref="HJ1:HQ1"/>
    <mergeCell ref="HR1:HY1"/>
    <mergeCell ref="HZ1:IG1"/>
    <mergeCell ref="FF1:FM1"/>
    <mergeCell ref="FN1:FU1"/>
    <mergeCell ref="FV1:GC1"/>
    <mergeCell ref="GD1:GK1"/>
    <mergeCell ref="GL1:GS1"/>
    <mergeCell ref="DR1:DY1"/>
    <mergeCell ref="DZ1:EG1"/>
    <mergeCell ref="EH1:EO1"/>
    <mergeCell ref="EP1:EW1"/>
    <mergeCell ref="EX1:FE1"/>
    <mergeCell ref="CD1:CK1"/>
    <mergeCell ref="CL1:CS1"/>
    <mergeCell ref="CT1:DA1"/>
    <mergeCell ref="DB1:DI1"/>
    <mergeCell ref="DJ1:DQ1"/>
    <mergeCell ref="AP1:AW1"/>
    <mergeCell ref="AX1:BE1"/>
    <mergeCell ref="BF1:BM1"/>
    <mergeCell ref="BN1:BU1"/>
    <mergeCell ref="BV1:CC1"/>
    <mergeCell ref="B1:I1"/>
    <mergeCell ref="J1:Q1"/>
    <mergeCell ref="R1:Y1"/>
    <mergeCell ref="Z1:AG1"/>
    <mergeCell ref="AH1:AO1"/>
  </mergeCells>
  <printOptions horizontalCentered="1" verticalCentered="1"/>
  <pageMargins left="0.25" right="0.25" top="1" bottom="1"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G17"/>
  <sheetViews>
    <sheetView zoomScale="90" zoomScaleNormal="90" zoomScaleSheetLayoutView="90" workbookViewId="0">
      <pane xSplit="1" ySplit="6" topLeftCell="AX7" activePane="bottomRight" state="frozen"/>
      <selection pane="topRight" activeCell="B1" sqref="B1"/>
      <selection pane="bottomLeft" activeCell="A7" sqref="A7"/>
      <selection pane="bottomRight" activeCell="AY9" sqref="AY9"/>
    </sheetView>
  </sheetViews>
  <sheetFormatPr defaultColWidth="8.85546875" defaultRowHeight="14.25" x14ac:dyDescent="0.2"/>
  <cols>
    <col min="1" max="1" width="44.85546875" style="4" customWidth="1"/>
    <col min="2" max="2" width="7.28515625" style="4" customWidth="1"/>
    <col min="3" max="3" width="12.140625" style="4" customWidth="1"/>
    <col min="4" max="9" width="6.28515625" style="4" customWidth="1"/>
    <col min="10" max="10" width="7.42578125" style="4" customWidth="1"/>
    <col min="11" max="11" width="10.85546875" style="4" customWidth="1"/>
    <col min="12" max="17" width="6.28515625" style="4" customWidth="1"/>
    <col min="18" max="18" width="7.85546875" style="4" customWidth="1"/>
    <col min="19" max="19" width="10.28515625" style="4" customWidth="1"/>
    <col min="20" max="20" width="6.28515625" style="4" customWidth="1"/>
    <col min="21" max="21" width="6.85546875" style="4" customWidth="1"/>
    <col min="22" max="25" width="6.28515625" style="4" customWidth="1"/>
    <col min="26" max="26" width="7.85546875" style="4" customWidth="1"/>
    <col min="27" max="29" width="8.85546875" style="4"/>
    <col min="30" max="31" width="8.140625" style="4" customWidth="1"/>
    <col min="32" max="32" width="6.85546875" style="4" customWidth="1"/>
    <col min="33" max="33" width="8" style="4" customWidth="1"/>
    <col min="34" max="34" width="7.85546875" style="4" customWidth="1"/>
    <col min="35" max="37" width="8.85546875" style="4"/>
    <col min="38" max="39" width="8.140625" style="4" customWidth="1"/>
    <col min="40" max="40" width="7.85546875" style="4" customWidth="1"/>
    <col min="41" max="41" width="8" style="4" customWidth="1"/>
    <col min="42" max="42" width="8.85546875" style="4"/>
    <col min="43" max="43" width="9.5703125" style="4" customWidth="1"/>
    <col min="44" max="50" width="8.85546875" style="4"/>
    <col min="51" max="51" width="9.42578125" style="4" customWidth="1"/>
    <col min="52" max="58" width="8.85546875" style="4"/>
    <col min="59" max="59" width="10.140625" style="4" customWidth="1"/>
    <col min="60" max="60" width="9.28515625" style="4" customWidth="1"/>
    <col min="61" max="66" width="8.85546875" style="4"/>
    <col min="67" max="67" width="9.42578125" style="4" bestFit="1" customWidth="1"/>
    <col min="68" max="74" width="8.85546875" style="4"/>
    <col min="75" max="75" width="9.7109375" style="4" customWidth="1"/>
    <col min="76" max="82" width="8.85546875" style="4"/>
    <col min="83" max="83" width="10.140625" style="4" customWidth="1"/>
    <col min="84" max="90" width="8.85546875" style="4"/>
    <col min="91" max="91" width="9.7109375" style="4" bestFit="1" customWidth="1"/>
    <col min="92" max="98" width="8.85546875" style="4"/>
    <col min="99" max="99" width="9.7109375" style="4" customWidth="1"/>
    <col min="100" max="106" width="8.85546875" style="4"/>
    <col min="107" max="107" width="9.5703125" style="4" customWidth="1"/>
    <col min="108" max="114" width="8.85546875" style="4"/>
    <col min="115" max="115" width="9.5703125" style="4" customWidth="1"/>
    <col min="116" max="122" width="8.85546875" style="4"/>
    <col min="123" max="123" width="9.28515625" style="4" customWidth="1"/>
    <col min="124" max="130" width="8.85546875" style="4"/>
    <col min="131" max="131" width="9.42578125" style="4" customWidth="1"/>
    <col min="132" max="138" width="8.85546875" style="4"/>
    <col min="139" max="139" width="9.42578125" style="4" customWidth="1"/>
    <col min="140" max="146" width="8.85546875" style="4"/>
    <col min="147" max="147" width="9.42578125" style="4" bestFit="1" customWidth="1"/>
    <col min="148" max="154" width="8.85546875" style="4"/>
    <col min="155" max="155" width="9.5703125" style="4" customWidth="1"/>
    <col min="156" max="161" width="8.85546875" style="4"/>
    <col min="162" max="162" width="9.42578125" style="4" customWidth="1"/>
    <col min="163" max="163" width="9.85546875" style="4" customWidth="1"/>
    <col min="164" max="170" width="8.85546875" style="4"/>
    <col min="171" max="171" width="9.5703125" style="4" customWidth="1"/>
    <col min="172" max="178" width="8.85546875" style="4"/>
    <col min="179" max="179" width="9.5703125" style="4" customWidth="1"/>
    <col min="180" max="186" width="8.85546875" style="4"/>
    <col min="187" max="187" width="9.28515625" style="4" customWidth="1"/>
    <col min="188" max="194" width="8.85546875" style="4"/>
    <col min="195" max="195" width="10.42578125" style="4" customWidth="1"/>
    <col min="196" max="202" width="8.85546875" style="4"/>
    <col min="203" max="203" width="9.85546875" style="4" bestFit="1" customWidth="1"/>
    <col min="204" max="210" width="8.85546875" style="4"/>
    <col min="211" max="211" width="9.5703125" style="4" customWidth="1"/>
    <col min="212" max="218" width="8.85546875" style="4"/>
    <col min="219" max="219" width="9.85546875" style="4" bestFit="1" customWidth="1"/>
    <col min="220" max="234" width="8.85546875" style="4"/>
    <col min="235" max="235" width="9.7109375" style="4" customWidth="1"/>
    <col min="236" max="16384" width="8.85546875" style="4"/>
  </cols>
  <sheetData>
    <row r="1" spans="1:241" ht="15" x14ac:dyDescent="0.25">
      <c r="A1" s="15" t="s">
        <v>500</v>
      </c>
      <c r="B1" s="171">
        <v>61</v>
      </c>
      <c r="C1" s="169"/>
      <c r="D1" s="169"/>
      <c r="E1" s="169"/>
      <c r="F1" s="169"/>
      <c r="G1" s="169"/>
      <c r="H1" s="169"/>
      <c r="I1" s="170"/>
      <c r="J1" s="171">
        <v>62</v>
      </c>
      <c r="K1" s="169"/>
      <c r="L1" s="169"/>
      <c r="M1" s="169"/>
      <c r="N1" s="169"/>
      <c r="O1" s="169"/>
      <c r="P1" s="169"/>
      <c r="Q1" s="170"/>
      <c r="R1" s="171">
        <v>63</v>
      </c>
      <c r="S1" s="169"/>
      <c r="T1" s="169"/>
      <c r="U1" s="169"/>
      <c r="V1" s="169"/>
      <c r="W1" s="169"/>
      <c r="X1" s="169"/>
      <c r="Y1" s="170"/>
      <c r="Z1" s="171">
        <v>64</v>
      </c>
      <c r="AA1" s="169"/>
      <c r="AB1" s="169"/>
      <c r="AC1" s="169"/>
      <c r="AD1" s="169"/>
      <c r="AE1" s="169"/>
      <c r="AF1" s="169"/>
      <c r="AG1" s="169"/>
      <c r="AH1" s="172">
        <v>65</v>
      </c>
      <c r="AI1" s="173"/>
      <c r="AJ1" s="173"/>
      <c r="AK1" s="173"/>
      <c r="AL1" s="173"/>
      <c r="AM1" s="173"/>
      <c r="AN1" s="173"/>
      <c r="AO1" s="175"/>
      <c r="AP1" s="172">
        <v>66</v>
      </c>
      <c r="AQ1" s="173"/>
      <c r="AR1" s="173"/>
      <c r="AS1" s="173"/>
      <c r="AT1" s="173"/>
      <c r="AU1" s="173"/>
      <c r="AV1" s="173"/>
      <c r="AW1" s="174"/>
      <c r="AX1" s="169">
        <v>67</v>
      </c>
      <c r="AY1" s="169"/>
      <c r="AZ1" s="169"/>
      <c r="BA1" s="169"/>
      <c r="BB1" s="169"/>
      <c r="BC1" s="169"/>
      <c r="BD1" s="169"/>
      <c r="BE1" s="169"/>
      <c r="BF1" s="172">
        <v>68</v>
      </c>
      <c r="BG1" s="173"/>
      <c r="BH1" s="173"/>
      <c r="BI1" s="173"/>
      <c r="BJ1" s="173"/>
      <c r="BK1" s="173"/>
      <c r="BL1" s="173"/>
      <c r="BM1" s="175"/>
      <c r="BN1" s="172">
        <v>69</v>
      </c>
      <c r="BO1" s="173"/>
      <c r="BP1" s="173"/>
      <c r="BQ1" s="173"/>
      <c r="BR1" s="173"/>
      <c r="BS1" s="173"/>
      <c r="BT1" s="173"/>
      <c r="BU1" s="174"/>
      <c r="BV1" s="171">
        <v>70</v>
      </c>
      <c r="BW1" s="169"/>
      <c r="BX1" s="169"/>
      <c r="BY1" s="169"/>
      <c r="BZ1" s="169"/>
      <c r="CA1" s="169"/>
      <c r="CB1" s="169"/>
      <c r="CC1" s="170"/>
      <c r="CD1" s="171">
        <v>71</v>
      </c>
      <c r="CE1" s="169"/>
      <c r="CF1" s="169"/>
      <c r="CG1" s="169"/>
      <c r="CH1" s="169"/>
      <c r="CI1" s="169"/>
      <c r="CJ1" s="169"/>
      <c r="CK1" s="170"/>
      <c r="CL1" s="171">
        <v>72</v>
      </c>
      <c r="CM1" s="169"/>
      <c r="CN1" s="169"/>
      <c r="CO1" s="169"/>
      <c r="CP1" s="169"/>
      <c r="CQ1" s="169"/>
      <c r="CR1" s="169"/>
      <c r="CS1" s="169"/>
      <c r="CT1" s="172">
        <v>73</v>
      </c>
      <c r="CU1" s="173"/>
      <c r="CV1" s="173"/>
      <c r="CW1" s="173"/>
      <c r="CX1" s="173"/>
      <c r="CY1" s="173"/>
      <c r="CZ1" s="173"/>
      <c r="DA1" s="174"/>
      <c r="DB1" s="171">
        <v>74</v>
      </c>
      <c r="DC1" s="169"/>
      <c r="DD1" s="169"/>
      <c r="DE1" s="169"/>
      <c r="DF1" s="169"/>
      <c r="DG1" s="169"/>
      <c r="DH1" s="169"/>
      <c r="DI1" s="170"/>
      <c r="DJ1" s="171">
        <v>75</v>
      </c>
      <c r="DK1" s="169"/>
      <c r="DL1" s="169"/>
      <c r="DM1" s="169"/>
      <c r="DN1" s="169"/>
      <c r="DO1" s="169"/>
      <c r="DP1" s="169"/>
      <c r="DQ1" s="170"/>
      <c r="DR1" s="171">
        <v>76</v>
      </c>
      <c r="DS1" s="169"/>
      <c r="DT1" s="169"/>
      <c r="DU1" s="169"/>
      <c r="DV1" s="169"/>
      <c r="DW1" s="169"/>
      <c r="DX1" s="169"/>
      <c r="DY1" s="170"/>
      <c r="DZ1" s="171">
        <v>77</v>
      </c>
      <c r="EA1" s="169"/>
      <c r="EB1" s="169"/>
      <c r="EC1" s="169"/>
      <c r="ED1" s="169"/>
      <c r="EE1" s="169"/>
      <c r="EF1" s="169"/>
      <c r="EG1" s="169"/>
      <c r="EH1" s="172">
        <v>78</v>
      </c>
      <c r="EI1" s="173"/>
      <c r="EJ1" s="173"/>
      <c r="EK1" s="173"/>
      <c r="EL1" s="173"/>
      <c r="EM1" s="173"/>
      <c r="EN1" s="173"/>
      <c r="EO1" s="174"/>
      <c r="EP1" s="171">
        <v>79</v>
      </c>
      <c r="EQ1" s="169"/>
      <c r="ER1" s="169"/>
      <c r="ES1" s="169"/>
      <c r="ET1" s="169"/>
      <c r="EU1" s="169"/>
      <c r="EV1" s="169"/>
      <c r="EW1" s="170"/>
      <c r="EX1" s="171">
        <v>80</v>
      </c>
      <c r="EY1" s="169"/>
      <c r="EZ1" s="169"/>
      <c r="FA1" s="169"/>
      <c r="FB1" s="169"/>
      <c r="FC1" s="169"/>
      <c r="FD1" s="169"/>
      <c r="FE1" s="169"/>
      <c r="FF1" s="172">
        <v>81</v>
      </c>
      <c r="FG1" s="173"/>
      <c r="FH1" s="173"/>
      <c r="FI1" s="173"/>
      <c r="FJ1" s="173"/>
      <c r="FK1" s="173"/>
      <c r="FL1" s="173"/>
      <c r="FM1" s="174"/>
      <c r="FN1" s="171">
        <v>82</v>
      </c>
      <c r="FO1" s="169"/>
      <c r="FP1" s="169"/>
      <c r="FQ1" s="169"/>
      <c r="FR1" s="169"/>
      <c r="FS1" s="169"/>
      <c r="FT1" s="169"/>
      <c r="FU1" s="170"/>
      <c r="FV1" s="171">
        <v>83</v>
      </c>
      <c r="FW1" s="169"/>
      <c r="FX1" s="169"/>
      <c r="FY1" s="169"/>
      <c r="FZ1" s="169"/>
      <c r="GA1" s="169"/>
      <c r="GB1" s="169"/>
      <c r="GC1" s="170"/>
      <c r="GD1" s="171">
        <v>84</v>
      </c>
      <c r="GE1" s="169"/>
      <c r="GF1" s="169"/>
      <c r="GG1" s="169"/>
      <c r="GH1" s="169"/>
      <c r="GI1" s="169"/>
      <c r="GJ1" s="169"/>
      <c r="GK1" s="170"/>
      <c r="GL1" s="171">
        <v>85</v>
      </c>
      <c r="GM1" s="169"/>
      <c r="GN1" s="169"/>
      <c r="GO1" s="169"/>
      <c r="GP1" s="169"/>
      <c r="GQ1" s="169"/>
      <c r="GR1" s="169"/>
      <c r="GS1" s="169"/>
      <c r="GT1" s="172">
        <v>86</v>
      </c>
      <c r="GU1" s="173"/>
      <c r="GV1" s="173"/>
      <c r="GW1" s="173"/>
      <c r="GX1" s="173"/>
      <c r="GY1" s="173"/>
      <c r="GZ1" s="173"/>
      <c r="HA1" s="175"/>
      <c r="HB1" s="172">
        <v>87</v>
      </c>
      <c r="HC1" s="173"/>
      <c r="HD1" s="173"/>
      <c r="HE1" s="173"/>
      <c r="HF1" s="173"/>
      <c r="HG1" s="173"/>
      <c r="HH1" s="173"/>
      <c r="HI1" s="174"/>
      <c r="HJ1" s="171">
        <v>88</v>
      </c>
      <c r="HK1" s="169"/>
      <c r="HL1" s="169"/>
      <c r="HM1" s="169"/>
      <c r="HN1" s="169"/>
      <c r="HO1" s="169"/>
      <c r="HP1" s="169"/>
      <c r="HQ1" s="169"/>
      <c r="HR1" s="172">
        <v>89</v>
      </c>
      <c r="HS1" s="173"/>
      <c r="HT1" s="173"/>
      <c r="HU1" s="173"/>
      <c r="HV1" s="173"/>
      <c r="HW1" s="173"/>
      <c r="HX1" s="173"/>
      <c r="HY1" s="175"/>
      <c r="HZ1" s="172">
        <v>90</v>
      </c>
      <c r="IA1" s="173"/>
      <c r="IB1" s="173"/>
      <c r="IC1" s="173"/>
      <c r="ID1" s="173"/>
      <c r="IE1" s="173"/>
      <c r="IF1" s="173"/>
      <c r="IG1" s="174"/>
    </row>
    <row r="2" spans="1:241" s="2" customFormat="1" ht="15" customHeight="1" x14ac:dyDescent="0.25">
      <c r="A2" s="21" t="s">
        <v>501</v>
      </c>
      <c r="B2" s="78"/>
      <c r="C2" s="36" t="s">
        <v>165</v>
      </c>
      <c r="D2" s="18"/>
      <c r="E2" s="18"/>
      <c r="F2" s="18"/>
      <c r="G2" s="18"/>
      <c r="H2" s="18"/>
      <c r="I2" s="37"/>
      <c r="J2" s="78"/>
      <c r="K2" s="36" t="s">
        <v>168</v>
      </c>
      <c r="L2" s="18"/>
      <c r="M2" s="18"/>
      <c r="N2" s="18"/>
      <c r="O2" s="18"/>
      <c r="P2" s="18"/>
      <c r="Q2" s="37"/>
      <c r="R2" s="95"/>
      <c r="S2" s="19" t="s">
        <v>171</v>
      </c>
      <c r="T2" s="18"/>
      <c r="U2" s="18"/>
      <c r="V2" s="18"/>
      <c r="W2" s="18"/>
      <c r="X2" s="18"/>
      <c r="Y2" s="37"/>
      <c r="Z2" s="76"/>
      <c r="AA2" s="19" t="s">
        <v>174</v>
      </c>
      <c r="AB2" s="18"/>
      <c r="AC2" s="18"/>
      <c r="AD2" s="18"/>
      <c r="AE2" s="18"/>
      <c r="AF2" s="18"/>
      <c r="AG2" s="60"/>
      <c r="AH2" s="76"/>
      <c r="AI2" s="19" t="s">
        <v>176</v>
      </c>
      <c r="AJ2" s="18"/>
      <c r="AK2" s="18"/>
      <c r="AL2" s="18"/>
      <c r="AM2" s="18"/>
      <c r="AN2" s="18"/>
      <c r="AO2" s="60"/>
      <c r="AP2" s="76"/>
      <c r="AQ2" s="19" t="s">
        <v>179</v>
      </c>
      <c r="AR2" s="18"/>
      <c r="AS2" s="18"/>
      <c r="AT2" s="18"/>
      <c r="AU2" s="18"/>
      <c r="AV2" s="18"/>
      <c r="AW2" s="37"/>
      <c r="AX2" s="103"/>
      <c r="AY2" s="19" t="s">
        <v>182</v>
      </c>
      <c r="AZ2" s="18"/>
      <c r="BA2" s="18"/>
      <c r="BB2" s="18"/>
      <c r="BC2" s="18"/>
      <c r="BD2" s="18"/>
      <c r="BE2" s="60"/>
      <c r="BF2" s="76"/>
      <c r="BG2" s="19" t="s">
        <v>185</v>
      </c>
      <c r="BH2" s="18"/>
      <c r="BI2" s="18"/>
      <c r="BJ2" s="18"/>
      <c r="BK2" s="18"/>
      <c r="BL2" s="18"/>
      <c r="BM2" s="60"/>
      <c r="BN2" s="76"/>
      <c r="BO2" s="19" t="s">
        <v>547</v>
      </c>
      <c r="BP2" s="118"/>
      <c r="BQ2" s="118"/>
      <c r="BR2" s="118"/>
      <c r="BS2" s="118"/>
      <c r="BT2" s="118"/>
      <c r="BU2" s="120"/>
      <c r="BV2" s="122"/>
      <c r="BW2" s="19" t="s">
        <v>188</v>
      </c>
      <c r="BX2" s="18"/>
      <c r="BY2" s="18"/>
      <c r="BZ2" s="18"/>
      <c r="CA2" s="18"/>
      <c r="CB2" s="18"/>
      <c r="CC2" s="37"/>
      <c r="CD2" s="76"/>
      <c r="CE2" s="19" t="s">
        <v>191</v>
      </c>
      <c r="CF2" s="18"/>
      <c r="CG2" s="18"/>
      <c r="CH2" s="18"/>
      <c r="CI2" s="18"/>
      <c r="CJ2" s="18"/>
      <c r="CK2" s="37"/>
      <c r="CL2" s="76"/>
      <c r="CM2" s="19" t="s">
        <v>194</v>
      </c>
      <c r="CN2" s="18"/>
      <c r="CO2" s="18"/>
      <c r="CP2" s="18"/>
      <c r="CQ2" s="18"/>
      <c r="CR2" s="18"/>
      <c r="CS2" s="60"/>
      <c r="CT2" s="76"/>
      <c r="CU2" s="19" t="s">
        <v>197</v>
      </c>
      <c r="CV2" s="18"/>
      <c r="CW2" s="18"/>
      <c r="CX2" s="18"/>
      <c r="CY2" s="18"/>
      <c r="CZ2" s="18"/>
      <c r="DA2" s="37"/>
      <c r="DB2" s="76"/>
      <c r="DC2" s="19" t="s">
        <v>548</v>
      </c>
      <c r="DD2" s="18"/>
      <c r="DE2" s="18"/>
      <c r="DF2" s="18"/>
      <c r="DG2" s="18"/>
      <c r="DH2" s="18"/>
      <c r="DI2" s="37"/>
      <c r="DJ2" s="76"/>
      <c r="DK2" s="19" t="s">
        <v>200</v>
      </c>
      <c r="DL2" s="18"/>
      <c r="DM2" s="18"/>
      <c r="DN2" s="18"/>
      <c r="DO2" s="18"/>
      <c r="DP2" s="18"/>
      <c r="DQ2" s="37"/>
      <c r="DR2" s="76"/>
      <c r="DS2" s="19" t="s">
        <v>203</v>
      </c>
      <c r="DT2" s="18"/>
      <c r="DU2" s="18"/>
      <c r="DV2" s="18"/>
      <c r="DW2" s="18"/>
      <c r="DX2" s="18"/>
      <c r="DY2" s="37"/>
      <c r="DZ2" s="76"/>
      <c r="EA2" s="19" t="s">
        <v>549</v>
      </c>
      <c r="EB2" s="18"/>
      <c r="EC2" s="18"/>
      <c r="ED2" s="18"/>
      <c r="EE2" s="18"/>
      <c r="EF2" s="18"/>
      <c r="EG2" s="60"/>
      <c r="EH2" s="76"/>
      <c r="EI2" s="19" t="s">
        <v>207</v>
      </c>
      <c r="EJ2" s="18"/>
      <c r="EK2" s="18"/>
      <c r="EL2" s="18"/>
      <c r="EM2" s="18"/>
      <c r="EN2" s="18"/>
      <c r="EO2" s="37"/>
      <c r="EP2" s="95"/>
      <c r="EQ2" s="19" t="s">
        <v>210</v>
      </c>
      <c r="ER2" s="18"/>
      <c r="ES2" s="18"/>
      <c r="ET2" s="18"/>
      <c r="EU2" s="18"/>
      <c r="EV2" s="18"/>
      <c r="EW2" s="37"/>
      <c r="EX2" s="76"/>
      <c r="EY2" s="19" t="s">
        <v>213</v>
      </c>
      <c r="EZ2" s="18"/>
      <c r="FA2" s="18"/>
      <c r="FB2" s="18"/>
      <c r="FC2" s="18"/>
      <c r="FD2" s="18"/>
      <c r="FE2" s="60"/>
      <c r="FF2" s="76"/>
      <c r="FG2" s="19" t="s">
        <v>550</v>
      </c>
      <c r="FH2" s="18"/>
      <c r="FI2" s="18"/>
      <c r="FJ2" s="18"/>
      <c r="FK2" s="18"/>
      <c r="FL2" s="18"/>
      <c r="FM2" s="37"/>
      <c r="FN2" s="76"/>
      <c r="FO2" s="19" t="s">
        <v>218</v>
      </c>
      <c r="FP2" s="18"/>
      <c r="FQ2" s="18"/>
      <c r="FR2" s="18"/>
      <c r="FS2" s="18"/>
      <c r="FT2" s="18"/>
      <c r="FU2" s="37"/>
      <c r="FV2" s="76"/>
      <c r="FW2" s="19" t="s">
        <v>221</v>
      </c>
      <c r="FX2" s="18"/>
      <c r="FY2" s="18"/>
      <c r="FZ2" s="18"/>
      <c r="GA2" s="18"/>
      <c r="GB2" s="18"/>
      <c r="GC2" s="37"/>
      <c r="GD2" s="76"/>
      <c r="GE2" s="19" t="s">
        <v>224</v>
      </c>
      <c r="GF2" s="18"/>
      <c r="GG2" s="18"/>
      <c r="GH2" s="18"/>
      <c r="GI2" s="18"/>
      <c r="GJ2" s="18"/>
      <c r="GK2" s="37"/>
      <c r="GL2" s="76"/>
      <c r="GM2" s="19" t="s">
        <v>226</v>
      </c>
      <c r="GN2" s="18"/>
      <c r="GO2" s="18"/>
      <c r="GP2" s="18"/>
      <c r="GQ2" s="18"/>
      <c r="GR2" s="18"/>
      <c r="GS2" s="60"/>
      <c r="GT2" s="76"/>
      <c r="GU2" s="19" t="s">
        <v>229</v>
      </c>
      <c r="GV2" s="18"/>
      <c r="GW2" s="18"/>
      <c r="GX2" s="18"/>
      <c r="GY2" s="18"/>
      <c r="GZ2" s="18"/>
      <c r="HA2" s="60"/>
      <c r="HB2" s="76"/>
      <c r="HC2" s="19" t="s">
        <v>232</v>
      </c>
      <c r="HD2" s="18"/>
      <c r="HE2" s="18"/>
      <c r="HF2" s="18"/>
      <c r="HG2" s="18"/>
      <c r="HH2" s="18"/>
      <c r="HI2" s="37"/>
      <c r="HJ2" s="76"/>
      <c r="HK2" s="19" t="s">
        <v>235</v>
      </c>
      <c r="HL2" s="18"/>
      <c r="HM2" s="18"/>
      <c r="HN2" s="18"/>
      <c r="HO2" s="18"/>
      <c r="HP2" s="18"/>
      <c r="HQ2" s="60"/>
      <c r="HR2" s="76"/>
      <c r="HS2" s="19" t="s">
        <v>238</v>
      </c>
      <c r="HT2" s="18"/>
      <c r="HU2" s="18"/>
      <c r="HV2" s="18"/>
      <c r="HW2" s="18"/>
      <c r="HX2" s="18"/>
      <c r="HY2" s="60"/>
      <c r="HZ2" s="76"/>
      <c r="IA2" s="19" t="s">
        <v>241</v>
      </c>
      <c r="IB2" s="18"/>
      <c r="IC2" s="18"/>
      <c r="ID2" s="18"/>
      <c r="IE2" s="18"/>
      <c r="IF2" s="18"/>
      <c r="IG2" s="37"/>
    </row>
    <row r="3" spans="1:241" s="2" customFormat="1" ht="11.45" customHeight="1" x14ac:dyDescent="0.25">
      <c r="A3" s="21" t="s">
        <v>502</v>
      </c>
      <c r="B3" s="78"/>
      <c r="C3" s="36" t="s">
        <v>167</v>
      </c>
      <c r="D3" s="16"/>
      <c r="E3" s="16"/>
      <c r="F3" s="16"/>
      <c r="G3" s="16"/>
      <c r="H3" s="16"/>
      <c r="I3" s="38"/>
      <c r="J3" s="78"/>
      <c r="K3" s="36" t="s">
        <v>170</v>
      </c>
      <c r="L3" s="16"/>
      <c r="M3" s="16"/>
      <c r="N3" s="16"/>
      <c r="O3" s="16"/>
      <c r="P3" s="16"/>
      <c r="Q3" s="38"/>
      <c r="R3" s="95"/>
      <c r="S3" s="19" t="s">
        <v>173</v>
      </c>
      <c r="T3" s="16"/>
      <c r="U3" s="16"/>
      <c r="V3" s="16"/>
      <c r="W3" s="16"/>
      <c r="X3" s="16"/>
      <c r="Y3" s="38"/>
      <c r="Z3" s="76"/>
      <c r="AA3" s="19" t="s">
        <v>551</v>
      </c>
      <c r="AB3" s="16"/>
      <c r="AC3" s="16"/>
      <c r="AD3" s="16"/>
      <c r="AE3" s="16"/>
      <c r="AF3" s="16"/>
      <c r="AG3" s="61"/>
      <c r="AH3" s="76"/>
      <c r="AI3" s="19" t="s">
        <v>178</v>
      </c>
      <c r="AJ3" s="16"/>
      <c r="AK3" s="16"/>
      <c r="AL3" s="16"/>
      <c r="AM3" s="16"/>
      <c r="AN3" s="16"/>
      <c r="AO3" s="61"/>
      <c r="AP3" s="76"/>
      <c r="AQ3" s="19" t="s">
        <v>181</v>
      </c>
      <c r="AR3" s="16"/>
      <c r="AS3" s="16"/>
      <c r="AT3" s="16"/>
      <c r="AU3" s="16"/>
      <c r="AV3" s="16"/>
      <c r="AW3" s="38"/>
      <c r="AX3" s="103"/>
      <c r="AY3" s="19" t="s">
        <v>184</v>
      </c>
      <c r="AZ3" s="16"/>
      <c r="BA3" s="16"/>
      <c r="BB3" s="16"/>
      <c r="BC3" s="16"/>
      <c r="BD3" s="16"/>
      <c r="BE3" s="61"/>
      <c r="BF3" s="76"/>
      <c r="BG3" s="19" t="s">
        <v>187</v>
      </c>
      <c r="BH3" s="16"/>
      <c r="BI3" s="16"/>
      <c r="BJ3" s="16"/>
      <c r="BK3" s="16"/>
      <c r="BL3" s="16"/>
      <c r="BM3" s="61"/>
      <c r="BN3" s="76"/>
      <c r="BO3" s="19" t="s">
        <v>552</v>
      </c>
      <c r="BP3" s="119"/>
      <c r="BQ3" s="119"/>
      <c r="BR3" s="119"/>
      <c r="BS3" s="119"/>
      <c r="BT3" s="119"/>
      <c r="BU3" s="121"/>
      <c r="BV3" s="123"/>
      <c r="BW3" s="19" t="s">
        <v>190</v>
      </c>
      <c r="BX3" s="16"/>
      <c r="BY3" s="16"/>
      <c r="BZ3" s="16"/>
      <c r="CA3" s="16"/>
      <c r="CB3" s="16"/>
      <c r="CC3" s="38"/>
      <c r="CD3" s="76"/>
      <c r="CE3" s="19" t="s">
        <v>193</v>
      </c>
      <c r="CF3" s="16"/>
      <c r="CG3" s="16"/>
      <c r="CH3" s="16"/>
      <c r="CI3" s="16"/>
      <c r="CJ3" s="16"/>
      <c r="CK3" s="38"/>
      <c r="CL3" s="76"/>
      <c r="CM3" s="19" t="s">
        <v>196</v>
      </c>
      <c r="CN3" s="16"/>
      <c r="CO3" s="16"/>
      <c r="CP3" s="16"/>
      <c r="CQ3" s="16"/>
      <c r="CR3" s="16"/>
      <c r="CS3" s="61"/>
      <c r="CT3" s="76"/>
      <c r="CU3" s="19" t="s">
        <v>199</v>
      </c>
      <c r="CV3" s="16"/>
      <c r="CW3" s="16"/>
      <c r="CX3" s="16"/>
      <c r="CY3" s="16"/>
      <c r="CZ3" s="16"/>
      <c r="DA3" s="38"/>
      <c r="DB3" s="76"/>
      <c r="DC3" s="19" t="s">
        <v>553</v>
      </c>
      <c r="DD3" s="16"/>
      <c r="DE3" s="16"/>
      <c r="DF3" s="16"/>
      <c r="DG3" s="16"/>
      <c r="DH3" s="16"/>
      <c r="DI3" s="38"/>
      <c r="DJ3" s="76"/>
      <c r="DK3" s="19" t="s">
        <v>202</v>
      </c>
      <c r="DL3" s="16"/>
      <c r="DM3" s="16"/>
      <c r="DN3" s="16"/>
      <c r="DO3" s="16"/>
      <c r="DP3" s="16"/>
      <c r="DQ3" s="38"/>
      <c r="DR3" s="76"/>
      <c r="DS3" s="19" t="s">
        <v>205</v>
      </c>
      <c r="DT3" s="16"/>
      <c r="DU3" s="16"/>
      <c r="DV3" s="16"/>
      <c r="DW3" s="16"/>
      <c r="DX3" s="16"/>
      <c r="DY3" s="38"/>
      <c r="DZ3" s="76"/>
      <c r="EA3" s="19" t="s">
        <v>554</v>
      </c>
      <c r="EB3" s="16"/>
      <c r="EC3" s="16"/>
      <c r="ED3" s="16"/>
      <c r="EE3" s="16"/>
      <c r="EF3" s="16"/>
      <c r="EG3" s="61"/>
      <c r="EH3" s="76"/>
      <c r="EI3" s="19" t="s">
        <v>209</v>
      </c>
      <c r="EJ3" s="16"/>
      <c r="EK3" s="16"/>
      <c r="EL3" s="16"/>
      <c r="EM3" s="16"/>
      <c r="EN3" s="16"/>
      <c r="EO3" s="38"/>
      <c r="EP3" s="95"/>
      <c r="EQ3" s="19" t="s">
        <v>212</v>
      </c>
      <c r="ER3" s="16"/>
      <c r="ES3" s="16"/>
      <c r="ET3" s="16"/>
      <c r="EU3" s="16"/>
      <c r="EV3" s="16"/>
      <c r="EW3" s="38"/>
      <c r="EX3" s="76"/>
      <c r="EY3" s="19" t="s">
        <v>215</v>
      </c>
      <c r="EZ3" s="16"/>
      <c r="FA3" s="16"/>
      <c r="FB3" s="16"/>
      <c r="FC3" s="16"/>
      <c r="FD3" s="16"/>
      <c r="FE3" s="61"/>
      <c r="FF3" s="76"/>
      <c r="FG3" s="19" t="s">
        <v>217</v>
      </c>
      <c r="FH3" s="16"/>
      <c r="FI3" s="16"/>
      <c r="FJ3" s="16"/>
      <c r="FK3" s="16"/>
      <c r="FL3" s="16"/>
      <c r="FM3" s="38"/>
      <c r="FN3" s="76"/>
      <c r="FO3" s="19" t="s">
        <v>220</v>
      </c>
      <c r="FP3" s="16"/>
      <c r="FQ3" s="16"/>
      <c r="FR3" s="16"/>
      <c r="FS3" s="16"/>
      <c r="FT3" s="16"/>
      <c r="FU3" s="38"/>
      <c r="FV3" s="76"/>
      <c r="FW3" s="19" t="s">
        <v>223</v>
      </c>
      <c r="FX3" s="16"/>
      <c r="FY3" s="16"/>
      <c r="FZ3" s="16"/>
      <c r="GA3" s="16"/>
      <c r="GB3" s="16"/>
      <c r="GC3" s="38"/>
      <c r="GD3" s="76"/>
      <c r="GE3" s="19" t="s">
        <v>555</v>
      </c>
      <c r="GF3" s="16"/>
      <c r="GG3" s="16"/>
      <c r="GH3" s="16"/>
      <c r="GI3" s="16"/>
      <c r="GJ3" s="16"/>
      <c r="GK3" s="38"/>
      <c r="GL3" s="76"/>
      <c r="GM3" s="19" t="s">
        <v>228</v>
      </c>
      <c r="GN3" s="16"/>
      <c r="GO3" s="16"/>
      <c r="GP3" s="16"/>
      <c r="GQ3" s="16"/>
      <c r="GR3" s="16"/>
      <c r="GS3" s="61"/>
      <c r="GT3" s="76"/>
      <c r="GU3" s="19" t="s">
        <v>231</v>
      </c>
      <c r="GV3" s="16"/>
      <c r="GW3" s="16"/>
      <c r="GX3" s="16"/>
      <c r="GY3" s="16"/>
      <c r="GZ3" s="16"/>
      <c r="HA3" s="61"/>
      <c r="HB3" s="76"/>
      <c r="HC3" s="93" t="s">
        <v>234</v>
      </c>
      <c r="HD3" s="16"/>
      <c r="HE3" s="16"/>
      <c r="HF3" s="16"/>
      <c r="HG3" s="16"/>
      <c r="HH3" s="16"/>
      <c r="HI3" s="38"/>
      <c r="HJ3" s="76"/>
      <c r="HK3" s="19" t="s">
        <v>237</v>
      </c>
      <c r="HL3" s="16"/>
      <c r="HM3" s="16"/>
      <c r="HN3" s="16"/>
      <c r="HO3" s="16"/>
      <c r="HP3" s="16"/>
      <c r="HQ3" s="61"/>
      <c r="HR3" s="76"/>
      <c r="HS3" s="19" t="s">
        <v>240</v>
      </c>
      <c r="HT3" s="16"/>
      <c r="HU3" s="16"/>
      <c r="HV3" s="16"/>
      <c r="HW3" s="16"/>
      <c r="HX3" s="16"/>
      <c r="HY3" s="61"/>
      <c r="HZ3" s="76"/>
      <c r="IA3" s="19" t="s">
        <v>243</v>
      </c>
      <c r="IB3" s="16"/>
      <c r="IC3" s="16"/>
      <c r="ID3" s="16"/>
      <c r="IE3" s="16"/>
      <c r="IF3" s="16"/>
      <c r="IG3" s="38"/>
    </row>
    <row r="4" spans="1:241" s="2" customFormat="1" ht="11.45" customHeight="1" x14ac:dyDescent="0.25">
      <c r="A4" s="22" t="s">
        <v>504</v>
      </c>
      <c r="B4" s="78"/>
      <c r="C4" s="36" t="s">
        <v>166</v>
      </c>
      <c r="D4" s="16"/>
      <c r="E4" s="16"/>
      <c r="F4" s="16"/>
      <c r="G4" s="16"/>
      <c r="H4" s="16"/>
      <c r="I4" s="38"/>
      <c r="J4" s="78"/>
      <c r="K4" s="36" t="s">
        <v>169</v>
      </c>
      <c r="L4" s="16"/>
      <c r="M4" s="16"/>
      <c r="N4" s="16"/>
      <c r="O4" s="16"/>
      <c r="P4" s="16"/>
      <c r="Q4" s="38"/>
      <c r="R4" s="95"/>
      <c r="S4" s="19" t="s">
        <v>172</v>
      </c>
      <c r="T4" s="16"/>
      <c r="U4" s="16"/>
      <c r="V4" s="16"/>
      <c r="W4" s="16"/>
      <c r="X4" s="16"/>
      <c r="Y4" s="38"/>
      <c r="Z4" s="76"/>
      <c r="AA4" s="19" t="s">
        <v>175</v>
      </c>
      <c r="AB4" s="16"/>
      <c r="AC4" s="16"/>
      <c r="AD4" s="16"/>
      <c r="AE4" s="16"/>
      <c r="AF4" s="16"/>
      <c r="AG4" s="61"/>
      <c r="AH4" s="76"/>
      <c r="AI4" s="19" t="s">
        <v>177</v>
      </c>
      <c r="AJ4" s="16"/>
      <c r="AK4" s="16"/>
      <c r="AL4" s="16"/>
      <c r="AM4" s="16"/>
      <c r="AN4" s="16"/>
      <c r="AO4" s="61"/>
      <c r="AP4" s="76"/>
      <c r="AQ4" s="19" t="s">
        <v>180</v>
      </c>
      <c r="AR4" s="16"/>
      <c r="AS4" s="16"/>
      <c r="AT4" s="16"/>
      <c r="AU4" s="16"/>
      <c r="AV4" s="16"/>
      <c r="AW4" s="38"/>
      <c r="AX4" s="103"/>
      <c r="AY4" s="19" t="s">
        <v>183</v>
      </c>
      <c r="AZ4" s="16"/>
      <c r="BA4" s="16"/>
      <c r="BB4" s="16"/>
      <c r="BC4" s="16"/>
      <c r="BD4" s="16"/>
      <c r="BE4" s="61"/>
      <c r="BF4" s="76"/>
      <c r="BG4" s="19" t="s">
        <v>186</v>
      </c>
      <c r="BH4" s="19"/>
      <c r="BI4" s="16"/>
      <c r="BJ4" s="16"/>
      <c r="BK4" s="16"/>
      <c r="BL4" s="16"/>
      <c r="BM4" s="61"/>
      <c r="BN4" s="76"/>
      <c r="BO4" s="19" t="s">
        <v>556</v>
      </c>
      <c r="BP4" s="119"/>
      <c r="BQ4" s="119"/>
      <c r="BR4" s="119"/>
      <c r="BS4" s="119"/>
      <c r="BT4" s="119"/>
      <c r="BU4" s="121"/>
      <c r="BV4" s="124"/>
      <c r="BW4" s="19" t="s">
        <v>189</v>
      </c>
      <c r="BX4" s="16"/>
      <c r="BY4" s="16"/>
      <c r="BZ4" s="16"/>
      <c r="CA4" s="16"/>
      <c r="CB4" s="16"/>
      <c r="CC4" s="38"/>
      <c r="CD4" s="76"/>
      <c r="CE4" s="19" t="s">
        <v>192</v>
      </c>
      <c r="CF4" s="16"/>
      <c r="CG4" s="16"/>
      <c r="CH4" s="16"/>
      <c r="CI4" s="16"/>
      <c r="CJ4" s="16"/>
      <c r="CK4" s="38"/>
      <c r="CL4" s="76"/>
      <c r="CM4" s="19" t="s">
        <v>195</v>
      </c>
      <c r="CN4" s="16"/>
      <c r="CO4" s="16"/>
      <c r="CP4" s="16"/>
      <c r="CQ4" s="16"/>
      <c r="CR4" s="16"/>
      <c r="CS4" s="61"/>
      <c r="CT4" s="76"/>
      <c r="CU4" s="19" t="s">
        <v>198</v>
      </c>
      <c r="CV4" s="16"/>
      <c r="CW4" s="16"/>
      <c r="CX4" s="16"/>
      <c r="CY4" s="16"/>
      <c r="CZ4" s="16"/>
      <c r="DA4" s="38"/>
      <c r="DB4" s="76"/>
      <c r="DC4" s="19" t="s">
        <v>557</v>
      </c>
      <c r="DD4" s="16"/>
      <c r="DE4" s="16"/>
      <c r="DF4" s="16"/>
      <c r="DG4" s="16"/>
      <c r="DH4" s="16"/>
      <c r="DI4" s="38"/>
      <c r="DJ4" s="76"/>
      <c r="DK4" s="19" t="s">
        <v>201</v>
      </c>
      <c r="DL4" s="16"/>
      <c r="DM4" s="16"/>
      <c r="DN4" s="16"/>
      <c r="DO4" s="16"/>
      <c r="DP4" s="16"/>
      <c r="DQ4" s="38"/>
      <c r="DR4" s="76"/>
      <c r="DS4" s="19" t="s">
        <v>204</v>
      </c>
      <c r="DT4" s="16"/>
      <c r="DU4" s="16"/>
      <c r="DV4" s="16"/>
      <c r="DW4" s="16"/>
      <c r="DX4" s="16"/>
      <c r="DY4" s="38"/>
      <c r="DZ4" s="76"/>
      <c r="EA4" s="19" t="s">
        <v>206</v>
      </c>
      <c r="EB4" s="16"/>
      <c r="EC4" s="16"/>
      <c r="ED4" s="16"/>
      <c r="EE4" s="16"/>
      <c r="EF4" s="16"/>
      <c r="EG4" s="61"/>
      <c r="EH4" s="76"/>
      <c r="EI4" s="19" t="s">
        <v>208</v>
      </c>
      <c r="EJ4" s="16"/>
      <c r="EK4" s="16"/>
      <c r="EL4" s="16"/>
      <c r="EM4" s="16"/>
      <c r="EN4" s="16"/>
      <c r="EO4" s="38"/>
      <c r="EP4" s="95"/>
      <c r="EQ4" s="19" t="s">
        <v>211</v>
      </c>
      <c r="ER4" s="16"/>
      <c r="ES4" s="16"/>
      <c r="ET4" s="16"/>
      <c r="EU4" s="16"/>
      <c r="EV4" s="16"/>
      <c r="EW4" s="38"/>
      <c r="EX4" s="76"/>
      <c r="EY4" s="19" t="s">
        <v>214</v>
      </c>
      <c r="EZ4" s="16"/>
      <c r="FA4" s="16"/>
      <c r="FB4" s="16"/>
      <c r="FC4" s="16"/>
      <c r="FD4" s="16"/>
      <c r="FE4" s="61"/>
      <c r="FF4" s="76"/>
      <c r="FG4" s="19" t="s">
        <v>216</v>
      </c>
      <c r="FH4" s="16"/>
      <c r="FI4" s="16"/>
      <c r="FJ4" s="16"/>
      <c r="FK4" s="16"/>
      <c r="FL4" s="16"/>
      <c r="FM4" s="38"/>
      <c r="FN4" s="76"/>
      <c r="FO4" s="19" t="s">
        <v>219</v>
      </c>
      <c r="FP4" s="16"/>
      <c r="FQ4" s="16"/>
      <c r="FR4" s="16"/>
      <c r="FS4" s="16"/>
      <c r="FT4" s="16"/>
      <c r="FU4" s="38"/>
      <c r="FV4" s="76"/>
      <c r="FW4" s="19" t="s">
        <v>222</v>
      </c>
      <c r="FX4" s="16"/>
      <c r="FY4" s="16"/>
      <c r="FZ4" s="16"/>
      <c r="GA4" s="16"/>
      <c r="GB4" s="16"/>
      <c r="GC4" s="38"/>
      <c r="GD4" s="76"/>
      <c r="GE4" s="19" t="s">
        <v>225</v>
      </c>
      <c r="GF4" s="16"/>
      <c r="GG4" s="16"/>
      <c r="GH4" s="16"/>
      <c r="GI4" s="16"/>
      <c r="GJ4" s="16"/>
      <c r="GK4" s="38"/>
      <c r="GL4" s="76"/>
      <c r="GM4" s="19" t="s">
        <v>227</v>
      </c>
      <c r="GN4" s="16"/>
      <c r="GO4" s="16"/>
      <c r="GP4" s="16"/>
      <c r="GQ4" s="16"/>
      <c r="GR4" s="16"/>
      <c r="GS4" s="61"/>
      <c r="GT4" s="76"/>
      <c r="GU4" s="19" t="s">
        <v>230</v>
      </c>
      <c r="GV4" s="16"/>
      <c r="GW4" s="16"/>
      <c r="GX4" s="16"/>
      <c r="GY4" s="16"/>
      <c r="GZ4" s="16"/>
      <c r="HA4" s="61"/>
      <c r="HB4" s="76"/>
      <c r="HC4" s="19" t="s">
        <v>233</v>
      </c>
      <c r="HD4" s="16"/>
      <c r="HE4" s="16"/>
      <c r="HF4" s="16"/>
      <c r="HG4" s="16"/>
      <c r="HH4" s="16"/>
      <c r="HI4" s="38"/>
      <c r="HJ4" s="76"/>
      <c r="HK4" s="19" t="s">
        <v>236</v>
      </c>
      <c r="HL4" s="16"/>
      <c r="HM4" s="16"/>
      <c r="HN4" s="16"/>
      <c r="HO4" s="16"/>
      <c r="HP4" s="16"/>
      <c r="HQ4" s="61"/>
      <c r="HR4" s="76"/>
      <c r="HS4" s="19" t="s">
        <v>239</v>
      </c>
      <c r="HT4" s="16"/>
      <c r="HU4" s="16"/>
      <c r="HV4" s="16"/>
      <c r="HW4" s="16"/>
      <c r="HX4" s="16"/>
      <c r="HY4" s="61"/>
      <c r="HZ4" s="76"/>
      <c r="IA4" s="19" t="s">
        <v>242</v>
      </c>
      <c r="IB4" s="16"/>
      <c r="IC4" s="16"/>
      <c r="ID4" s="16"/>
      <c r="IE4" s="16"/>
      <c r="IF4" s="16"/>
      <c r="IG4" s="38"/>
    </row>
    <row r="5" spans="1:241" s="1" customFormat="1" ht="15.75" customHeight="1" x14ac:dyDescent="0.25">
      <c r="A5" s="22" t="s">
        <v>506</v>
      </c>
      <c r="B5" s="79"/>
      <c r="C5" s="39">
        <v>133364</v>
      </c>
      <c r="D5" s="17"/>
      <c r="E5" s="17"/>
      <c r="F5" s="17"/>
      <c r="G5" s="17"/>
      <c r="H5" s="17"/>
      <c r="I5" s="40"/>
      <c r="J5" s="79"/>
      <c r="K5" s="39">
        <v>167637.4</v>
      </c>
      <c r="L5" s="17"/>
      <c r="M5" s="17"/>
      <c r="N5" s="17"/>
      <c r="O5" s="17"/>
      <c r="P5" s="17"/>
      <c r="Q5" s="40"/>
      <c r="R5" s="95"/>
      <c r="S5" s="20">
        <v>119000</v>
      </c>
      <c r="T5" s="17"/>
      <c r="U5" s="17"/>
      <c r="V5" s="17"/>
      <c r="W5" s="17"/>
      <c r="X5" s="17"/>
      <c r="Y5" s="40"/>
      <c r="Z5" s="76"/>
      <c r="AA5" s="20">
        <v>80517.36</v>
      </c>
      <c r="AB5" s="17"/>
      <c r="AC5" s="17"/>
      <c r="AD5" s="17"/>
      <c r="AE5" s="17"/>
      <c r="AF5" s="17"/>
      <c r="AG5" s="102"/>
      <c r="AH5" s="77"/>
      <c r="AI5" s="20">
        <v>57225</v>
      </c>
      <c r="AJ5" s="17"/>
      <c r="AK5" s="17"/>
      <c r="AL5" s="17"/>
      <c r="AM5" s="17"/>
      <c r="AN5" s="17"/>
      <c r="AO5" s="102"/>
      <c r="AP5" s="77"/>
      <c r="AQ5" s="20">
        <v>168485.1</v>
      </c>
      <c r="AR5" s="17"/>
      <c r="AS5" s="17"/>
      <c r="AT5" s="17"/>
      <c r="AU5" s="17"/>
      <c r="AV5" s="17"/>
      <c r="AW5" s="40"/>
      <c r="AX5" s="104"/>
      <c r="AY5" s="20">
        <v>182004.33</v>
      </c>
      <c r="AZ5" s="17"/>
      <c r="BA5" s="17"/>
      <c r="BB5" s="17"/>
      <c r="BC5" s="17"/>
      <c r="BD5" s="17"/>
      <c r="BE5" s="102"/>
      <c r="BF5" s="77"/>
      <c r="BG5" s="137">
        <v>199771.11</v>
      </c>
      <c r="BH5" s="17"/>
      <c r="BI5" s="17"/>
      <c r="BJ5" s="17"/>
      <c r="BK5" s="17"/>
      <c r="BL5" s="17"/>
      <c r="BM5" s="102"/>
      <c r="BN5" s="77"/>
      <c r="BO5" s="20">
        <v>185928.37</v>
      </c>
      <c r="BP5" s="17"/>
      <c r="BQ5" s="17"/>
      <c r="BR5" s="17"/>
      <c r="BS5" s="17"/>
      <c r="BT5" s="17"/>
      <c r="BU5" s="40"/>
      <c r="BV5" s="77"/>
      <c r="BW5" s="20">
        <v>192923.5</v>
      </c>
      <c r="BX5" s="17"/>
      <c r="BY5" s="17"/>
      <c r="BZ5" s="17"/>
      <c r="CA5" s="17"/>
      <c r="CB5" s="17"/>
      <c r="CC5" s="40"/>
      <c r="CD5" s="77"/>
      <c r="CE5" s="20">
        <v>191730</v>
      </c>
      <c r="CF5" s="17"/>
      <c r="CG5" s="17"/>
      <c r="CH5" s="17"/>
      <c r="CI5" s="17"/>
      <c r="CJ5" s="17"/>
      <c r="CK5" s="40"/>
      <c r="CL5" s="77"/>
      <c r="CM5" s="20">
        <v>200000</v>
      </c>
      <c r="CN5" s="17"/>
      <c r="CO5" s="17"/>
      <c r="CP5" s="17"/>
      <c r="CQ5" s="17"/>
      <c r="CR5" s="17"/>
      <c r="CS5" s="102"/>
      <c r="CT5" s="77"/>
      <c r="CU5" s="20">
        <v>200000</v>
      </c>
      <c r="CV5" s="17"/>
      <c r="CW5" s="17"/>
      <c r="CX5" s="17"/>
      <c r="CY5" s="17"/>
      <c r="CZ5" s="17"/>
      <c r="DA5" s="40"/>
      <c r="DB5" s="77"/>
      <c r="DC5" s="20">
        <v>199999.8</v>
      </c>
      <c r="DD5" s="17"/>
      <c r="DE5" s="17"/>
      <c r="DF5" s="17"/>
      <c r="DG5" s="17"/>
      <c r="DH5" s="17"/>
      <c r="DI5" s="40"/>
      <c r="DJ5" s="77"/>
      <c r="DK5" s="20">
        <v>196098.48</v>
      </c>
      <c r="DL5" s="17"/>
      <c r="DM5" s="17"/>
      <c r="DN5" s="17"/>
      <c r="DO5" s="17"/>
      <c r="DP5" s="17"/>
      <c r="DQ5" s="40"/>
      <c r="DR5" s="77"/>
      <c r="DS5" s="20">
        <v>200000</v>
      </c>
      <c r="DT5" s="17"/>
      <c r="DU5" s="17"/>
      <c r="DV5" s="17"/>
      <c r="DW5" s="17"/>
      <c r="DX5" s="17"/>
      <c r="DY5" s="40"/>
      <c r="DZ5" s="77"/>
      <c r="EA5" s="20">
        <v>199075.8</v>
      </c>
      <c r="EB5" s="17"/>
      <c r="EC5" s="17"/>
      <c r="ED5" s="17"/>
      <c r="EE5" s="17"/>
      <c r="EF5" s="17"/>
      <c r="EG5" s="102"/>
      <c r="EH5" s="77"/>
      <c r="EI5" s="20">
        <v>150993.5</v>
      </c>
      <c r="EJ5" s="17"/>
      <c r="EK5" s="17"/>
      <c r="EL5" s="17"/>
      <c r="EM5" s="17"/>
      <c r="EN5" s="17"/>
      <c r="EO5" s="40"/>
      <c r="EP5" s="96"/>
      <c r="EQ5" s="20">
        <v>104171.55</v>
      </c>
      <c r="ER5" s="17"/>
      <c r="ES5" s="17"/>
      <c r="ET5" s="17"/>
      <c r="EU5" s="17"/>
      <c r="EV5" s="17"/>
      <c r="EW5" s="40"/>
      <c r="EX5" s="77"/>
      <c r="EY5" s="20">
        <v>57557.5</v>
      </c>
      <c r="EZ5" s="17"/>
      <c r="FA5" s="17"/>
      <c r="FB5" s="17"/>
      <c r="FC5" s="17"/>
      <c r="FD5" s="17"/>
      <c r="FE5" s="102"/>
      <c r="FF5" s="77"/>
      <c r="FG5" s="20">
        <v>196119</v>
      </c>
      <c r="FH5" s="17"/>
      <c r="FI5" s="17"/>
      <c r="FJ5" s="17"/>
      <c r="FK5" s="17"/>
      <c r="FL5" s="17"/>
      <c r="FM5" s="40"/>
      <c r="FN5" s="77"/>
      <c r="FO5" s="20">
        <v>194298.69</v>
      </c>
      <c r="FP5" s="17"/>
      <c r="FQ5" s="17"/>
      <c r="FR5" s="17"/>
      <c r="FS5" s="17"/>
      <c r="FT5" s="17"/>
      <c r="FU5" s="40"/>
      <c r="FV5" s="77"/>
      <c r="FW5" s="20">
        <v>200000</v>
      </c>
      <c r="FX5" s="17"/>
      <c r="FY5" s="17"/>
      <c r="FZ5" s="17"/>
      <c r="GA5" s="17"/>
      <c r="GB5" s="17"/>
      <c r="GC5" s="40"/>
      <c r="GD5" s="77"/>
      <c r="GE5" s="20">
        <v>198248.67</v>
      </c>
      <c r="GF5" s="17"/>
      <c r="GG5" s="17"/>
      <c r="GH5" s="17"/>
      <c r="GI5" s="17"/>
      <c r="GJ5" s="17"/>
      <c r="GK5" s="40"/>
      <c r="GL5" s="77"/>
      <c r="GM5" s="20">
        <v>155504.69</v>
      </c>
      <c r="GN5" s="17"/>
      <c r="GO5" s="17"/>
      <c r="GP5" s="17"/>
      <c r="GQ5" s="17"/>
      <c r="GR5" s="17"/>
      <c r="GS5" s="102"/>
      <c r="GT5" s="77"/>
      <c r="GU5" s="20">
        <v>200000</v>
      </c>
      <c r="GV5" s="17"/>
      <c r="GW5" s="17"/>
      <c r="GX5" s="17"/>
      <c r="GY5" s="17"/>
      <c r="GZ5" s="17"/>
      <c r="HA5" s="102"/>
      <c r="HB5" s="77"/>
      <c r="HC5" s="20">
        <v>200000</v>
      </c>
      <c r="HD5" s="17"/>
      <c r="HE5" s="17"/>
      <c r="HF5" s="17"/>
      <c r="HG5" s="17"/>
      <c r="HH5" s="17"/>
      <c r="HI5" s="40"/>
      <c r="HJ5" s="77"/>
      <c r="HK5" s="162">
        <v>195195</v>
      </c>
      <c r="HL5" s="17"/>
      <c r="HM5" s="17"/>
      <c r="HN5" s="17"/>
      <c r="HO5" s="17"/>
      <c r="HP5" s="17"/>
      <c r="HQ5" s="102"/>
      <c r="HR5" s="77"/>
      <c r="HS5" s="20">
        <v>81389</v>
      </c>
      <c r="HT5" s="17"/>
      <c r="HU5" s="17"/>
      <c r="HV5" s="17"/>
      <c r="HW5" s="17"/>
      <c r="HX5" s="17"/>
      <c r="HY5" s="102"/>
      <c r="HZ5" s="77"/>
      <c r="IA5" s="20">
        <v>199999.1</v>
      </c>
      <c r="IB5" s="17"/>
      <c r="IC5" s="17"/>
      <c r="ID5" s="17"/>
      <c r="IE5" s="17"/>
      <c r="IF5" s="17"/>
      <c r="IG5" s="40"/>
    </row>
    <row r="6" spans="1:241" ht="37.5" customHeight="1" x14ac:dyDescent="0.2">
      <c r="A6" s="23" t="s">
        <v>507</v>
      </c>
      <c r="B6" s="41" t="s">
        <v>508</v>
      </c>
      <c r="C6" s="72" t="s">
        <v>509</v>
      </c>
      <c r="D6" s="13" t="s">
        <v>510</v>
      </c>
      <c r="E6" s="13" t="s">
        <v>511</v>
      </c>
      <c r="F6" s="13" t="s">
        <v>512</v>
      </c>
      <c r="G6" s="13" t="s">
        <v>513</v>
      </c>
      <c r="H6" s="13" t="s">
        <v>514</v>
      </c>
      <c r="I6" s="42" t="s">
        <v>515</v>
      </c>
      <c r="J6" s="41" t="s">
        <v>508</v>
      </c>
      <c r="K6" s="72" t="s">
        <v>509</v>
      </c>
      <c r="L6" s="13" t="s">
        <v>510</v>
      </c>
      <c r="M6" s="13" t="s">
        <v>511</v>
      </c>
      <c r="N6" s="13" t="s">
        <v>512</v>
      </c>
      <c r="O6" s="13" t="s">
        <v>513</v>
      </c>
      <c r="P6" s="13" t="s">
        <v>514</v>
      </c>
      <c r="Q6" s="42" t="s">
        <v>515</v>
      </c>
      <c r="R6" s="41" t="s">
        <v>508</v>
      </c>
      <c r="S6" s="72" t="s">
        <v>509</v>
      </c>
      <c r="T6" s="13" t="s">
        <v>510</v>
      </c>
      <c r="U6" s="13" t="s">
        <v>558</v>
      </c>
      <c r="V6" s="13"/>
      <c r="W6" s="13" t="s">
        <v>513</v>
      </c>
      <c r="X6" s="13" t="s">
        <v>514</v>
      </c>
      <c r="Y6" s="42" t="s">
        <v>515</v>
      </c>
      <c r="Z6" s="41" t="s">
        <v>508</v>
      </c>
      <c r="AA6" s="72" t="s">
        <v>509</v>
      </c>
      <c r="AB6" s="13" t="s">
        <v>510</v>
      </c>
      <c r="AC6" s="13"/>
      <c r="AD6" s="13" t="s">
        <v>558</v>
      </c>
      <c r="AE6" s="13" t="s">
        <v>513</v>
      </c>
      <c r="AF6" s="13" t="s">
        <v>514</v>
      </c>
      <c r="AG6" s="62" t="s">
        <v>515</v>
      </c>
      <c r="AH6" s="41" t="s">
        <v>508</v>
      </c>
      <c r="AI6" s="72" t="s">
        <v>509</v>
      </c>
      <c r="AJ6" s="13" t="s">
        <v>510</v>
      </c>
      <c r="AK6" s="13"/>
      <c r="AL6" s="13" t="s">
        <v>558</v>
      </c>
      <c r="AM6" s="13" t="s">
        <v>513</v>
      </c>
      <c r="AN6" s="13" t="s">
        <v>514</v>
      </c>
      <c r="AO6" s="62" t="s">
        <v>515</v>
      </c>
      <c r="AP6" s="41" t="s">
        <v>508</v>
      </c>
      <c r="AQ6" s="72" t="s">
        <v>509</v>
      </c>
      <c r="AR6" s="13" t="s">
        <v>510</v>
      </c>
      <c r="AS6" s="13"/>
      <c r="AT6" s="13" t="s">
        <v>558</v>
      </c>
      <c r="AU6" s="13" t="s">
        <v>513</v>
      </c>
      <c r="AV6" s="13" t="s">
        <v>514</v>
      </c>
      <c r="AW6" s="42" t="s">
        <v>515</v>
      </c>
      <c r="AX6" s="29" t="s">
        <v>508</v>
      </c>
      <c r="AY6" s="72" t="s">
        <v>509</v>
      </c>
      <c r="AZ6" s="13" t="s">
        <v>510</v>
      </c>
      <c r="BA6" s="13"/>
      <c r="BB6" s="13" t="s">
        <v>558</v>
      </c>
      <c r="BC6" s="13" t="s">
        <v>559</v>
      </c>
      <c r="BD6" s="13" t="s">
        <v>514</v>
      </c>
      <c r="BE6" s="62" t="s">
        <v>515</v>
      </c>
      <c r="BF6" s="41" t="s">
        <v>508</v>
      </c>
      <c r="BG6" s="72" t="s">
        <v>509</v>
      </c>
      <c r="BH6" s="13" t="s">
        <v>510</v>
      </c>
      <c r="BI6" s="13" t="s">
        <v>558</v>
      </c>
      <c r="BJ6" s="13"/>
      <c r="BK6" s="13"/>
      <c r="BL6" s="13" t="s">
        <v>514</v>
      </c>
      <c r="BM6" s="62" t="s">
        <v>515</v>
      </c>
      <c r="BN6" s="41" t="s">
        <v>508</v>
      </c>
      <c r="BO6" s="72" t="s">
        <v>509</v>
      </c>
      <c r="BP6" s="13" t="s">
        <v>510</v>
      </c>
      <c r="BQ6" s="13"/>
      <c r="BR6" s="13" t="s">
        <v>558</v>
      </c>
      <c r="BS6" s="13" t="s">
        <v>513</v>
      </c>
      <c r="BT6" s="13" t="s">
        <v>514</v>
      </c>
      <c r="BU6" s="42" t="s">
        <v>515</v>
      </c>
      <c r="BV6" s="41" t="s">
        <v>508</v>
      </c>
      <c r="BW6" s="72" t="s">
        <v>509</v>
      </c>
      <c r="BX6" s="13" t="s">
        <v>510</v>
      </c>
      <c r="BY6" s="13"/>
      <c r="BZ6" s="13" t="s">
        <v>558</v>
      </c>
      <c r="CA6" s="13" t="s">
        <v>513</v>
      </c>
      <c r="CB6" s="13" t="s">
        <v>514</v>
      </c>
      <c r="CC6" s="42" t="s">
        <v>515</v>
      </c>
      <c r="CD6" s="41" t="s">
        <v>508</v>
      </c>
      <c r="CE6" s="72" t="s">
        <v>509</v>
      </c>
      <c r="CF6" s="13" t="s">
        <v>510</v>
      </c>
      <c r="CG6" s="13"/>
      <c r="CH6" s="13" t="s">
        <v>558</v>
      </c>
      <c r="CI6" s="13" t="s">
        <v>513</v>
      </c>
      <c r="CJ6" s="13" t="s">
        <v>514</v>
      </c>
      <c r="CK6" s="42" t="s">
        <v>515</v>
      </c>
      <c r="CL6" s="41" t="s">
        <v>508</v>
      </c>
      <c r="CM6" s="72" t="s">
        <v>509</v>
      </c>
      <c r="CN6" s="13" t="s">
        <v>510</v>
      </c>
      <c r="CO6" s="13" t="s">
        <v>558</v>
      </c>
      <c r="CP6" s="13" t="s">
        <v>512</v>
      </c>
      <c r="CQ6" s="13" t="s">
        <v>513</v>
      </c>
      <c r="CR6" s="13" t="s">
        <v>514</v>
      </c>
      <c r="CS6" s="62" t="s">
        <v>515</v>
      </c>
      <c r="CT6" s="41" t="s">
        <v>508</v>
      </c>
      <c r="CU6" s="72" t="s">
        <v>509</v>
      </c>
      <c r="CV6" s="13" t="s">
        <v>510</v>
      </c>
      <c r="CW6" s="13" t="s">
        <v>558</v>
      </c>
      <c r="CX6" s="13" t="s">
        <v>512</v>
      </c>
      <c r="CY6" s="13" t="s">
        <v>513</v>
      </c>
      <c r="CZ6" s="13" t="s">
        <v>514</v>
      </c>
      <c r="DA6" s="42" t="s">
        <v>515</v>
      </c>
      <c r="DB6" s="41" t="s">
        <v>508</v>
      </c>
      <c r="DC6" s="72" t="s">
        <v>509</v>
      </c>
      <c r="DD6" s="13" t="s">
        <v>510</v>
      </c>
      <c r="DE6" s="13" t="s">
        <v>558</v>
      </c>
      <c r="DF6" s="13" t="s">
        <v>512</v>
      </c>
      <c r="DG6" s="13" t="s">
        <v>513</v>
      </c>
      <c r="DH6" s="13" t="s">
        <v>514</v>
      </c>
      <c r="DI6" s="42" t="s">
        <v>515</v>
      </c>
      <c r="DJ6" s="41" t="s">
        <v>508</v>
      </c>
      <c r="DK6" s="72" t="s">
        <v>509</v>
      </c>
      <c r="DL6" s="13" t="s">
        <v>510</v>
      </c>
      <c r="DM6" s="13" t="s">
        <v>558</v>
      </c>
      <c r="DN6" s="13" t="s">
        <v>512</v>
      </c>
      <c r="DO6" s="13" t="s">
        <v>513</v>
      </c>
      <c r="DP6" s="13" t="s">
        <v>514</v>
      </c>
      <c r="DQ6" s="42" t="s">
        <v>515</v>
      </c>
      <c r="DR6" s="41" t="s">
        <v>508</v>
      </c>
      <c r="DS6" s="72" t="s">
        <v>509</v>
      </c>
      <c r="DT6" s="13" t="s">
        <v>510</v>
      </c>
      <c r="DU6" s="13" t="s">
        <v>558</v>
      </c>
      <c r="DV6" s="13" t="s">
        <v>512</v>
      </c>
      <c r="DW6" s="13" t="s">
        <v>513</v>
      </c>
      <c r="DX6" s="13" t="s">
        <v>514</v>
      </c>
      <c r="DY6" s="42" t="s">
        <v>515</v>
      </c>
      <c r="DZ6" s="41" t="s">
        <v>508</v>
      </c>
      <c r="EA6" s="72" t="s">
        <v>509</v>
      </c>
      <c r="EB6" s="13" t="s">
        <v>510</v>
      </c>
      <c r="EC6" s="13" t="s">
        <v>558</v>
      </c>
      <c r="ED6" s="13" t="s">
        <v>512</v>
      </c>
      <c r="EE6" s="13" t="s">
        <v>513</v>
      </c>
      <c r="EF6" s="13" t="s">
        <v>514</v>
      </c>
      <c r="EG6" s="62" t="s">
        <v>515</v>
      </c>
      <c r="EH6" s="41" t="s">
        <v>508</v>
      </c>
      <c r="EI6" s="72" t="s">
        <v>509</v>
      </c>
      <c r="EJ6" s="13" t="s">
        <v>510</v>
      </c>
      <c r="EK6" s="13" t="s">
        <v>558</v>
      </c>
      <c r="EL6" s="13" t="s">
        <v>512</v>
      </c>
      <c r="EM6" s="13" t="s">
        <v>513</v>
      </c>
      <c r="EN6" s="13" t="s">
        <v>514</v>
      </c>
      <c r="EO6" s="42" t="s">
        <v>515</v>
      </c>
      <c r="EP6" s="41" t="s">
        <v>508</v>
      </c>
      <c r="EQ6" s="72" t="s">
        <v>509</v>
      </c>
      <c r="ER6" s="13" t="s">
        <v>510</v>
      </c>
      <c r="ES6" s="13" t="s">
        <v>558</v>
      </c>
      <c r="ET6" s="13" t="s">
        <v>512</v>
      </c>
      <c r="EU6" s="13" t="s">
        <v>513</v>
      </c>
      <c r="EV6" s="13" t="s">
        <v>514</v>
      </c>
      <c r="EW6" s="42" t="s">
        <v>515</v>
      </c>
      <c r="EX6" s="41" t="s">
        <v>508</v>
      </c>
      <c r="EY6" s="72" t="s">
        <v>509</v>
      </c>
      <c r="EZ6" s="13" t="s">
        <v>510</v>
      </c>
      <c r="FA6" s="13" t="s">
        <v>558</v>
      </c>
      <c r="FB6" s="13" t="s">
        <v>512</v>
      </c>
      <c r="FC6" s="13" t="s">
        <v>513</v>
      </c>
      <c r="FD6" s="13" t="s">
        <v>514</v>
      </c>
      <c r="FE6" s="62" t="s">
        <v>515</v>
      </c>
      <c r="FF6" s="41" t="s">
        <v>508</v>
      </c>
      <c r="FG6" s="72" t="s">
        <v>509</v>
      </c>
      <c r="FH6" s="13" t="s">
        <v>510</v>
      </c>
      <c r="FI6" s="13" t="s">
        <v>558</v>
      </c>
      <c r="FJ6" s="13" t="s">
        <v>512</v>
      </c>
      <c r="FK6" s="13" t="s">
        <v>513</v>
      </c>
      <c r="FL6" s="13" t="s">
        <v>514</v>
      </c>
      <c r="FM6" s="42" t="s">
        <v>515</v>
      </c>
      <c r="FN6" s="41" t="s">
        <v>508</v>
      </c>
      <c r="FO6" s="72" t="s">
        <v>509</v>
      </c>
      <c r="FP6" s="13" t="s">
        <v>510</v>
      </c>
      <c r="FQ6" s="13" t="s">
        <v>558</v>
      </c>
      <c r="FR6" s="13" t="s">
        <v>512</v>
      </c>
      <c r="FS6" s="13" t="s">
        <v>513</v>
      </c>
      <c r="FT6" s="13" t="s">
        <v>514</v>
      </c>
      <c r="FU6" s="42" t="s">
        <v>515</v>
      </c>
      <c r="FV6" s="41" t="s">
        <v>508</v>
      </c>
      <c r="FW6" s="72" t="s">
        <v>509</v>
      </c>
      <c r="FX6" s="13" t="s">
        <v>510</v>
      </c>
      <c r="FY6" s="13" t="s">
        <v>558</v>
      </c>
      <c r="FZ6" s="13" t="s">
        <v>512</v>
      </c>
      <c r="GA6" s="13" t="s">
        <v>513</v>
      </c>
      <c r="GB6" s="13" t="s">
        <v>514</v>
      </c>
      <c r="GC6" s="42" t="s">
        <v>515</v>
      </c>
      <c r="GD6" s="41" t="s">
        <v>508</v>
      </c>
      <c r="GE6" s="72" t="s">
        <v>509</v>
      </c>
      <c r="GF6" s="13" t="s">
        <v>510</v>
      </c>
      <c r="GG6" s="13" t="s">
        <v>558</v>
      </c>
      <c r="GH6" s="13" t="s">
        <v>512</v>
      </c>
      <c r="GI6" s="13" t="s">
        <v>513</v>
      </c>
      <c r="GJ6" s="13" t="s">
        <v>514</v>
      </c>
      <c r="GK6" s="42" t="s">
        <v>515</v>
      </c>
      <c r="GL6" s="41" t="s">
        <v>508</v>
      </c>
      <c r="GM6" s="72" t="s">
        <v>509</v>
      </c>
      <c r="GN6" s="13" t="s">
        <v>510</v>
      </c>
      <c r="GO6" s="13" t="s">
        <v>558</v>
      </c>
      <c r="GP6" s="13" t="s">
        <v>512</v>
      </c>
      <c r="GQ6" s="13" t="s">
        <v>513</v>
      </c>
      <c r="GR6" s="13" t="s">
        <v>514</v>
      </c>
      <c r="GS6" s="62" t="s">
        <v>515</v>
      </c>
      <c r="GT6" s="41" t="s">
        <v>508</v>
      </c>
      <c r="GU6" s="72" t="s">
        <v>509</v>
      </c>
      <c r="GV6" s="13" t="s">
        <v>510</v>
      </c>
      <c r="GW6" s="13" t="s">
        <v>558</v>
      </c>
      <c r="GX6" s="13" t="s">
        <v>512</v>
      </c>
      <c r="GY6" s="13" t="s">
        <v>513</v>
      </c>
      <c r="GZ6" s="13" t="s">
        <v>514</v>
      </c>
      <c r="HA6" s="62" t="s">
        <v>515</v>
      </c>
      <c r="HB6" s="41" t="s">
        <v>508</v>
      </c>
      <c r="HC6" s="72" t="s">
        <v>509</v>
      </c>
      <c r="HD6" s="13" t="s">
        <v>510</v>
      </c>
      <c r="HE6" s="13" t="s">
        <v>558</v>
      </c>
      <c r="HF6" s="13" t="s">
        <v>512</v>
      </c>
      <c r="HG6" s="13" t="s">
        <v>513</v>
      </c>
      <c r="HH6" s="13" t="s">
        <v>514</v>
      </c>
      <c r="HI6" s="42" t="s">
        <v>515</v>
      </c>
      <c r="HJ6" s="41" t="s">
        <v>508</v>
      </c>
      <c r="HK6" s="72" t="s">
        <v>509</v>
      </c>
      <c r="HL6" s="13" t="s">
        <v>510</v>
      </c>
      <c r="HM6" s="13" t="s">
        <v>558</v>
      </c>
      <c r="HN6" s="13" t="s">
        <v>512</v>
      </c>
      <c r="HO6" s="13" t="s">
        <v>513</v>
      </c>
      <c r="HP6" s="13" t="s">
        <v>514</v>
      </c>
      <c r="HQ6" s="62" t="s">
        <v>515</v>
      </c>
      <c r="HR6" s="41" t="s">
        <v>508</v>
      </c>
      <c r="HS6" s="72" t="s">
        <v>509</v>
      </c>
      <c r="HT6" s="13" t="s">
        <v>510</v>
      </c>
      <c r="HU6" s="13" t="s">
        <v>558</v>
      </c>
      <c r="HV6" s="13" t="s">
        <v>512</v>
      </c>
      <c r="HW6" s="13" t="s">
        <v>513</v>
      </c>
      <c r="HX6" s="13" t="s">
        <v>514</v>
      </c>
      <c r="HY6" s="62" t="s">
        <v>515</v>
      </c>
      <c r="HZ6" s="41" t="s">
        <v>508</v>
      </c>
      <c r="IA6" s="72" t="s">
        <v>509</v>
      </c>
      <c r="IB6" s="13" t="s">
        <v>510</v>
      </c>
      <c r="IC6" s="13" t="s">
        <v>511</v>
      </c>
      <c r="ID6" s="13" t="s">
        <v>512</v>
      </c>
      <c r="IE6" s="13" t="s">
        <v>513</v>
      </c>
      <c r="IF6" s="13" t="s">
        <v>514</v>
      </c>
      <c r="IG6" s="42" t="s">
        <v>515</v>
      </c>
    </row>
    <row r="7" spans="1:241" x14ac:dyDescent="0.2">
      <c r="A7" s="23"/>
      <c r="B7" s="43" t="s">
        <v>516</v>
      </c>
      <c r="C7" s="73" t="s">
        <v>516</v>
      </c>
      <c r="D7" s="9" t="s">
        <v>516</v>
      </c>
      <c r="E7" s="9" t="s">
        <v>516</v>
      </c>
      <c r="F7" s="9" t="s">
        <v>516</v>
      </c>
      <c r="G7" s="9" t="s">
        <v>516</v>
      </c>
      <c r="H7" s="9" t="s">
        <v>516</v>
      </c>
      <c r="I7" s="44" t="s">
        <v>516</v>
      </c>
      <c r="J7" s="43" t="s">
        <v>516</v>
      </c>
      <c r="K7" s="73" t="s">
        <v>516</v>
      </c>
      <c r="L7" s="9" t="s">
        <v>516</v>
      </c>
      <c r="M7" s="9" t="s">
        <v>516</v>
      </c>
      <c r="N7" s="9" t="s">
        <v>516</v>
      </c>
      <c r="O7" s="9" t="s">
        <v>516</v>
      </c>
      <c r="P7" s="9" t="s">
        <v>516</v>
      </c>
      <c r="Q7" s="44" t="s">
        <v>516</v>
      </c>
      <c r="R7" s="43" t="s">
        <v>516</v>
      </c>
      <c r="S7" s="73" t="s">
        <v>516</v>
      </c>
      <c r="T7" s="9" t="s">
        <v>516</v>
      </c>
      <c r="U7" s="9" t="s">
        <v>516</v>
      </c>
      <c r="V7" s="9" t="s">
        <v>516</v>
      </c>
      <c r="W7" s="9" t="s">
        <v>516</v>
      </c>
      <c r="X7" s="9" t="s">
        <v>516</v>
      </c>
      <c r="Y7" s="44" t="s">
        <v>516</v>
      </c>
      <c r="Z7" s="43" t="s">
        <v>516</v>
      </c>
      <c r="AA7" s="73" t="s">
        <v>516</v>
      </c>
      <c r="AB7" s="9" t="s">
        <v>516</v>
      </c>
      <c r="AC7" s="9" t="s">
        <v>516</v>
      </c>
      <c r="AD7" s="9" t="s">
        <v>516</v>
      </c>
      <c r="AE7" s="9" t="s">
        <v>516</v>
      </c>
      <c r="AF7" s="9" t="s">
        <v>516</v>
      </c>
      <c r="AG7" s="63" t="s">
        <v>516</v>
      </c>
      <c r="AH7" s="43" t="s">
        <v>516</v>
      </c>
      <c r="AI7" s="73" t="s">
        <v>516</v>
      </c>
      <c r="AJ7" s="9" t="s">
        <v>516</v>
      </c>
      <c r="AK7" s="9" t="s">
        <v>516</v>
      </c>
      <c r="AL7" s="9" t="s">
        <v>516</v>
      </c>
      <c r="AM7" s="9" t="s">
        <v>516</v>
      </c>
      <c r="AN7" s="9" t="s">
        <v>516</v>
      </c>
      <c r="AO7" s="63" t="s">
        <v>516</v>
      </c>
      <c r="AP7" s="43" t="s">
        <v>516</v>
      </c>
      <c r="AQ7" s="73" t="s">
        <v>516</v>
      </c>
      <c r="AR7" s="9" t="s">
        <v>516</v>
      </c>
      <c r="AS7" s="9" t="s">
        <v>516</v>
      </c>
      <c r="AT7" s="9" t="s">
        <v>516</v>
      </c>
      <c r="AU7" s="9" t="s">
        <v>516</v>
      </c>
      <c r="AV7" s="9" t="s">
        <v>516</v>
      </c>
      <c r="AW7" s="44" t="s">
        <v>516</v>
      </c>
      <c r="AX7" s="30" t="s">
        <v>516</v>
      </c>
      <c r="AY7" s="73" t="s">
        <v>516</v>
      </c>
      <c r="AZ7" s="9" t="s">
        <v>516</v>
      </c>
      <c r="BA7" s="9" t="s">
        <v>516</v>
      </c>
      <c r="BB7" s="9" t="s">
        <v>516</v>
      </c>
      <c r="BC7" s="9" t="s">
        <v>516</v>
      </c>
      <c r="BD7" s="9" t="s">
        <v>516</v>
      </c>
      <c r="BE7" s="63" t="s">
        <v>516</v>
      </c>
      <c r="BF7" s="43" t="s">
        <v>516</v>
      </c>
      <c r="BG7" s="73" t="s">
        <v>516</v>
      </c>
      <c r="BH7" s="9" t="s">
        <v>516</v>
      </c>
      <c r="BI7" s="9" t="s">
        <v>516</v>
      </c>
      <c r="BJ7" s="9" t="s">
        <v>516</v>
      </c>
      <c r="BK7" s="9" t="s">
        <v>516</v>
      </c>
      <c r="BL7" s="9" t="s">
        <v>516</v>
      </c>
      <c r="BM7" s="63" t="s">
        <v>516</v>
      </c>
      <c r="BN7" s="43" t="s">
        <v>516</v>
      </c>
      <c r="BO7" s="73" t="s">
        <v>516</v>
      </c>
      <c r="BP7" s="9" t="s">
        <v>516</v>
      </c>
      <c r="BQ7" s="9" t="s">
        <v>516</v>
      </c>
      <c r="BR7" s="9" t="s">
        <v>516</v>
      </c>
      <c r="BS7" s="9" t="s">
        <v>516</v>
      </c>
      <c r="BT7" s="9" t="s">
        <v>516</v>
      </c>
      <c r="BU7" s="44" t="s">
        <v>516</v>
      </c>
      <c r="BV7" s="43" t="s">
        <v>516</v>
      </c>
      <c r="BW7" s="73" t="s">
        <v>516</v>
      </c>
      <c r="BX7" s="9" t="s">
        <v>516</v>
      </c>
      <c r="BY7" s="9" t="s">
        <v>516</v>
      </c>
      <c r="BZ7" s="9" t="s">
        <v>516</v>
      </c>
      <c r="CA7" s="9" t="s">
        <v>516</v>
      </c>
      <c r="CB7" s="9" t="s">
        <v>516</v>
      </c>
      <c r="CC7" s="44" t="s">
        <v>516</v>
      </c>
      <c r="CD7" s="43" t="s">
        <v>516</v>
      </c>
      <c r="CE7" s="73" t="s">
        <v>516</v>
      </c>
      <c r="CF7" s="9" t="s">
        <v>516</v>
      </c>
      <c r="CG7" s="9" t="s">
        <v>516</v>
      </c>
      <c r="CH7" s="9" t="s">
        <v>516</v>
      </c>
      <c r="CI7" s="9" t="s">
        <v>516</v>
      </c>
      <c r="CJ7" s="9" t="s">
        <v>516</v>
      </c>
      <c r="CK7" s="44" t="s">
        <v>516</v>
      </c>
      <c r="CL7" s="43" t="s">
        <v>516</v>
      </c>
      <c r="CM7" s="73" t="s">
        <v>516</v>
      </c>
      <c r="CN7" s="9" t="s">
        <v>516</v>
      </c>
      <c r="CO7" s="9" t="s">
        <v>516</v>
      </c>
      <c r="CP7" s="9" t="s">
        <v>516</v>
      </c>
      <c r="CQ7" s="9" t="s">
        <v>516</v>
      </c>
      <c r="CR7" s="9" t="s">
        <v>516</v>
      </c>
      <c r="CS7" s="63" t="s">
        <v>516</v>
      </c>
      <c r="CT7" s="43" t="s">
        <v>516</v>
      </c>
      <c r="CU7" s="73" t="s">
        <v>516</v>
      </c>
      <c r="CV7" s="9" t="s">
        <v>516</v>
      </c>
      <c r="CW7" s="9" t="s">
        <v>516</v>
      </c>
      <c r="CX7" s="9" t="s">
        <v>516</v>
      </c>
      <c r="CY7" s="9" t="s">
        <v>516</v>
      </c>
      <c r="CZ7" s="9" t="s">
        <v>516</v>
      </c>
      <c r="DA7" s="44" t="s">
        <v>516</v>
      </c>
      <c r="DB7" s="43" t="s">
        <v>516</v>
      </c>
      <c r="DC7" s="73" t="s">
        <v>516</v>
      </c>
      <c r="DD7" s="9" t="s">
        <v>516</v>
      </c>
      <c r="DE7" s="9" t="s">
        <v>516</v>
      </c>
      <c r="DF7" s="9" t="s">
        <v>516</v>
      </c>
      <c r="DG7" s="9" t="s">
        <v>516</v>
      </c>
      <c r="DH7" s="9" t="s">
        <v>516</v>
      </c>
      <c r="DI7" s="44" t="s">
        <v>516</v>
      </c>
      <c r="DJ7" s="43" t="s">
        <v>516</v>
      </c>
      <c r="DK7" s="73" t="s">
        <v>516</v>
      </c>
      <c r="DL7" s="9" t="s">
        <v>516</v>
      </c>
      <c r="DM7" s="9" t="s">
        <v>516</v>
      </c>
      <c r="DN7" s="9" t="s">
        <v>516</v>
      </c>
      <c r="DO7" s="9" t="s">
        <v>516</v>
      </c>
      <c r="DP7" s="9" t="s">
        <v>516</v>
      </c>
      <c r="DQ7" s="44" t="s">
        <v>516</v>
      </c>
      <c r="DR7" s="43" t="s">
        <v>516</v>
      </c>
      <c r="DS7" s="73" t="s">
        <v>516</v>
      </c>
      <c r="DT7" s="9" t="s">
        <v>516</v>
      </c>
      <c r="DU7" s="9" t="s">
        <v>516</v>
      </c>
      <c r="DV7" s="9" t="s">
        <v>516</v>
      </c>
      <c r="DW7" s="9" t="s">
        <v>516</v>
      </c>
      <c r="DX7" s="9" t="s">
        <v>516</v>
      </c>
      <c r="DY7" s="44" t="s">
        <v>516</v>
      </c>
      <c r="DZ7" s="43" t="s">
        <v>516</v>
      </c>
      <c r="EA7" s="73" t="s">
        <v>516</v>
      </c>
      <c r="EB7" s="9" t="s">
        <v>516</v>
      </c>
      <c r="EC7" s="9" t="s">
        <v>516</v>
      </c>
      <c r="ED7" s="9" t="s">
        <v>516</v>
      </c>
      <c r="EE7" s="9" t="s">
        <v>516</v>
      </c>
      <c r="EF7" s="9" t="s">
        <v>516</v>
      </c>
      <c r="EG7" s="63" t="s">
        <v>516</v>
      </c>
      <c r="EH7" s="43" t="s">
        <v>516</v>
      </c>
      <c r="EI7" s="73" t="s">
        <v>516</v>
      </c>
      <c r="EJ7" s="9" t="s">
        <v>516</v>
      </c>
      <c r="EK7" s="9" t="s">
        <v>516</v>
      </c>
      <c r="EL7" s="9" t="s">
        <v>516</v>
      </c>
      <c r="EM7" s="9" t="s">
        <v>516</v>
      </c>
      <c r="EN7" s="9" t="s">
        <v>516</v>
      </c>
      <c r="EO7" s="44" t="s">
        <v>516</v>
      </c>
      <c r="EP7" s="43" t="s">
        <v>516</v>
      </c>
      <c r="EQ7" s="73" t="s">
        <v>516</v>
      </c>
      <c r="ER7" s="9" t="s">
        <v>516</v>
      </c>
      <c r="ES7" s="9" t="s">
        <v>516</v>
      </c>
      <c r="ET7" s="9" t="s">
        <v>516</v>
      </c>
      <c r="EU7" s="9" t="s">
        <v>516</v>
      </c>
      <c r="EV7" s="9" t="s">
        <v>516</v>
      </c>
      <c r="EW7" s="44" t="s">
        <v>516</v>
      </c>
      <c r="EX7" s="43" t="s">
        <v>516</v>
      </c>
      <c r="EY7" s="73" t="s">
        <v>516</v>
      </c>
      <c r="EZ7" s="9" t="s">
        <v>516</v>
      </c>
      <c r="FA7" s="9" t="s">
        <v>516</v>
      </c>
      <c r="FB7" s="9" t="s">
        <v>516</v>
      </c>
      <c r="FC7" s="9" t="s">
        <v>516</v>
      </c>
      <c r="FD7" s="9" t="s">
        <v>516</v>
      </c>
      <c r="FE7" s="63" t="s">
        <v>516</v>
      </c>
      <c r="FF7" s="43" t="s">
        <v>516</v>
      </c>
      <c r="FG7" s="73" t="s">
        <v>516</v>
      </c>
      <c r="FH7" s="9" t="s">
        <v>516</v>
      </c>
      <c r="FI7" s="9" t="s">
        <v>516</v>
      </c>
      <c r="FJ7" s="9" t="s">
        <v>516</v>
      </c>
      <c r="FK7" s="9" t="s">
        <v>516</v>
      </c>
      <c r="FL7" s="9" t="s">
        <v>516</v>
      </c>
      <c r="FM7" s="44" t="s">
        <v>516</v>
      </c>
      <c r="FN7" s="43" t="s">
        <v>516</v>
      </c>
      <c r="FO7" s="73" t="s">
        <v>516</v>
      </c>
      <c r="FP7" s="9" t="s">
        <v>516</v>
      </c>
      <c r="FQ7" s="9" t="s">
        <v>516</v>
      </c>
      <c r="FR7" s="9" t="s">
        <v>516</v>
      </c>
      <c r="FS7" s="9" t="s">
        <v>516</v>
      </c>
      <c r="FT7" s="9" t="s">
        <v>516</v>
      </c>
      <c r="FU7" s="44" t="s">
        <v>516</v>
      </c>
      <c r="FV7" s="43" t="s">
        <v>516</v>
      </c>
      <c r="FW7" s="73" t="s">
        <v>516</v>
      </c>
      <c r="FX7" s="9" t="s">
        <v>516</v>
      </c>
      <c r="FY7" s="9" t="s">
        <v>516</v>
      </c>
      <c r="FZ7" s="9" t="s">
        <v>516</v>
      </c>
      <c r="GA7" s="9" t="s">
        <v>516</v>
      </c>
      <c r="GB7" s="9" t="s">
        <v>516</v>
      </c>
      <c r="GC7" s="44" t="s">
        <v>516</v>
      </c>
      <c r="GD7" s="43" t="s">
        <v>516</v>
      </c>
      <c r="GE7" s="73" t="s">
        <v>516</v>
      </c>
      <c r="GF7" s="9" t="s">
        <v>516</v>
      </c>
      <c r="GG7" s="9" t="s">
        <v>516</v>
      </c>
      <c r="GH7" s="9" t="s">
        <v>516</v>
      </c>
      <c r="GI7" s="9" t="s">
        <v>516</v>
      </c>
      <c r="GJ7" s="9" t="s">
        <v>516</v>
      </c>
      <c r="GK7" s="44" t="s">
        <v>516</v>
      </c>
      <c r="GL7" s="43" t="s">
        <v>516</v>
      </c>
      <c r="GM7" s="73" t="s">
        <v>516</v>
      </c>
      <c r="GN7" s="9" t="s">
        <v>516</v>
      </c>
      <c r="GO7" s="9" t="s">
        <v>516</v>
      </c>
      <c r="GP7" s="9" t="s">
        <v>516</v>
      </c>
      <c r="GQ7" s="9" t="s">
        <v>516</v>
      </c>
      <c r="GR7" s="9" t="s">
        <v>516</v>
      </c>
      <c r="GS7" s="63" t="s">
        <v>516</v>
      </c>
      <c r="GT7" s="43" t="s">
        <v>516</v>
      </c>
      <c r="GU7" s="73" t="s">
        <v>516</v>
      </c>
      <c r="GV7" s="9" t="s">
        <v>516</v>
      </c>
      <c r="GW7" s="9" t="s">
        <v>516</v>
      </c>
      <c r="GX7" s="9" t="s">
        <v>516</v>
      </c>
      <c r="GY7" s="9" t="s">
        <v>516</v>
      </c>
      <c r="GZ7" s="9" t="s">
        <v>516</v>
      </c>
      <c r="HA7" s="63" t="s">
        <v>516</v>
      </c>
      <c r="HB7" s="43" t="s">
        <v>516</v>
      </c>
      <c r="HC7" s="73" t="s">
        <v>516</v>
      </c>
      <c r="HD7" s="9" t="s">
        <v>516</v>
      </c>
      <c r="HE7" s="9" t="s">
        <v>516</v>
      </c>
      <c r="HF7" s="9" t="s">
        <v>516</v>
      </c>
      <c r="HG7" s="9" t="s">
        <v>516</v>
      </c>
      <c r="HH7" s="9" t="s">
        <v>516</v>
      </c>
      <c r="HI7" s="44" t="s">
        <v>516</v>
      </c>
      <c r="HJ7" s="43" t="s">
        <v>516</v>
      </c>
      <c r="HK7" s="73" t="s">
        <v>516</v>
      </c>
      <c r="HL7" s="9" t="s">
        <v>516</v>
      </c>
      <c r="HM7" s="9" t="s">
        <v>516</v>
      </c>
      <c r="HN7" s="9" t="s">
        <v>516</v>
      </c>
      <c r="HO7" s="9" t="s">
        <v>516</v>
      </c>
      <c r="HP7" s="9" t="s">
        <v>516</v>
      </c>
      <c r="HQ7" s="63" t="s">
        <v>516</v>
      </c>
      <c r="HR7" s="43" t="s">
        <v>516</v>
      </c>
      <c r="HS7" s="73" t="s">
        <v>516</v>
      </c>
      <c r="HT7" s="9" t="s">
        <v>516</v>
      </c>
      <c r="HU7" s="9" t="s">
        <v>516</v>
      </c>
      <c r="HV7" s="9" t="s">
        <v>516</v>
      </c>
      <c r="HW7" s="9" t="s">
        <v>516</v>
      </c>
      <c r="HX7" s="9" t="s">
        <v>516</v>
      </c>
      <c r="HY7" s="63" t="s">
        <v>516</v>
      </c>
      <c r="HZ7" s="43" t="s">
        <v>516</v>
      </c>
      <c r="IA7" s="73" t="s">
        <v>516</v>
      </c>
      <c r="IB7" s="9" t="s">
        <v>516</v>
      </c>
      <c r="IC7" s="9" t="s">
        <v>516</v>
      </c>
      <c r="ID7" s="9" t="s">
        <v>516</v>
      </c>
      <c r="IE7" s="9" t="s">
        <v>516</v>
      </c>
      <c r="IF7" s="9" t="s">
        <v>516</v>
      </c>
      <c r="IG7" s="44" t="s">
        <v>516</v>
      </c>
    </row>
    <row r="8" spans="1:241" s="5" customFormat="1" ht="18" customHeight="1" x14ac:dyDescent="0.2">
      <c r="A8" s="24" t="s">
        <v>517</v>
      </c>
      <c r="B8" s="45">
        <f>(B9*40%+B13*30%+B17*30%)</f>
        <v>3.54</v>
      </c>
      <c r="C8" s="14">
        <f t="shared" ref="C8:I8" si="0">(C9*40%+C13*30%+C17*30%)</f>
        <v>3.3949999999999996</v>
      </c>
      <c r="D8" s="14">
        <f t="shared" si="0"/>
        <v>3.26</v>
      </c>
      <c r="E8" s="14">
        <f t="shared" si="0"/>
        <v>3.2300000000000004</v>
      </c>
      <c r="F8" s="14">
        <f t="shared" si="0"/>
        <v>3.26</v>
      </c>
      <c r="G8" s="14">
        <f t="shared" si="0"/>
        <v>3.54</v>
      </c>
      <c r="H8" s="14">
        <f t="shared" si="0"/>
        <v>3.54</v>
      </c>
      <c r="I8" s="46">
        <f t="shared" si="0"/>
        <v>3.54</v>
      </c>
      <c r="J8" s="45">
        <f>(J9*40%+J13*30%+J17*30%)</f>
        <v>3.91</v>
      </c>
      <c r="K8" s="14">
        <f t="shared" ref="K8:Q8" si="1">(K9*40%+K13*30%+K17*30%)</f>
        <v>3.8566666666666674</v>
      </c>
      <c r="L8" s="14">
        <f t="shared" si="1"/>
        <v>3.91</v>
      </c>
      <c r="M8" s="14">
        <f t="shared" si="1"/>
        <v>3.91</v>
      </c>
      <c r="N8" s="14">
        <f t="shared" si="1"/>
        <v>3.91</v>
      </c>
      <c r="O8" s="14">
        <f t="shared" si="1"/>
        <v>3.91</v>
      </c>
      <c r="P8" s="14">
        <f t="shared" si="1"/>
        <v>3.91</v>
      </c>
      <c r="Q8" s="46">
        <f t="shared" si="1"/>
        <v>3.91</v>
      </c>
      <c r="R8" s="45">
        <f>(R9*40%+R13*30%+R17*30%)</f>
        <v>2.39</v>
      </c>
      <c r="S8" s="14">
        <f t="shared" ref="S8:Y8" si="2">(S9*40%+S13*30%+S17*30%)</f>
        <v>2.39</v>
      </c>
      <c r="T8" s="14">
        <f t="shared" si="2"/>
        <v>2.39</v>
      </c>
      <c r="U8" s="14">
        <f t="shared" si="2"/>
        <v>2.39</v>
      </c>
      <c r="V8" s="14">
        <f t="shared" si="2"/>
        <v>0</v>
      </c>
      <c r="W8" s="14">
        <f t="shared" si="2"/>
        <v>2.39</v>
      </c>
      <c r="X8" s="14">
        <f t="shared" si="2"/>
        <v>2.39</v>
      </c>
      <c r="Y8" s="46">
        <f t="shared" si="2"/>
        <v>2.39</v>
      </c>
      <c r="Z8" s="45">
        <f>(Z9*40%+Z13*30%+Z17*30%)</f>
        <v>3.51</v>
      </c>
      <c r="AA8" s="14">
        <f t="shared" ref="AA8:AG8" si="3">(AA9*40%+AA13*30%+AA17*30%)</f>
        <v>3.51</v>
      </c>
      <c r="AB8" s="14">
        <f t="shared" si="3"/>
        <v>3.51</v>
      </c>
      <c r="AC8" s="14">
        <f t="shared" si="3"/>
        <v>0</v>
      </c>
      <c r="AD8" s="14">
        <f t="shared" si="3"/>
        <v>3.51</v>
      </c>
      <c r="AE8" s="14">
        <f t="shared" si="3"/>
        <v>3.51</v>
      </c>
      <c r="AF8" s="14">
        <f t="shared" si="3"/>
        <v>3.51</v>
      </c>
      <c r="AG8" s="64">
        <f t="shared" si="3"/>
        <v>3.51</v>
      </c>
      <c r="AH8" s="45">
        <f>(AH9*40%+AH13*30%+AH17*30%)</f>
        <v>3.51</v>
      </c>
      <c r="AI8" s="14">
        <f t="shared" ref="AI8:AO8" si="4">(AI9*40%+AI13*30%+AI17*30%)</f>
        <v>3.51</v>
      </c>
      <c r="AJ8" s="14">
        <f t="shared" si="4"/>
        <v>3.51</v>
      </c>
      <c r="AK8" s="14">
        <f t="shared" si="4"/>
        <v>0</v>
      </c>
      <c r="AL8" s="14">
        <f t="shared" si="4"/>
        <v>3.51</v>
      </c>
      <c r="AM8" s="14">
        <f t="shared" si="4"/>
        <v>3.51</v>
      </c>
      <c r="AN8" s="14">
        <f t="shared" si="4"/>
        <v>3.51</v>
      </c>
      <c r="AO8" s="64">
        <f t="shared" si="4"/>
        <v>3.51</v>
      </c>
      <c r="AP8" s="45">
        <f>(AP9*40%+AP13*30%+AP17*30%)</f>
        <v>2.79</v>
      </c>
      <c r="AQ8" s="14">
        <f t="shared" ref="AQ8:AW8" si="5">(AQ9*40%+AQ13*30%+AQ17*30%)</f>
        <v>2.63</v>
      </c>
      <c r="AR8" s="14">
        <f t="shared" si="5"/>
        <v>2.63</v>
      </c>
      <c r="AS8" s="14">
        <f t="shared" si="5"/>
        <v>0</v>
      </c>
      <c r="AT8" s="14">
        <f t="shared" si="5"/>
        <v>2.63</v>
      </c>
      <c r="AU8" s="14">
        <f t="shared" si="5"/>
        <v>2.63</v>
      </c>
      <c r="AV8" s="14">
        <f t="shared" si="5"/>
        <v>2.63</v>
      </c>
      <c r="AW8" s="46">
        <f t="shared" si="5"/>
        <v>2.63</v>
      </c>
      <c r="AX8" s="31">
        <f>(AX9*40%+AX13*30%+AX17*30%)</f>
        <v>2.91</v>
      </c>
      <c r="AY8" s="14">
        <f t="shared" ref="AY8:BE8" si="6">(AY9*40%+AY13*30%+AY17*30%)</f>
        <v>2.71</v>
      </c>
      <c r="AZ8" s="14">
        <f t="shared" si="6"/>
        <v>2.75</v>
      </c>
      <c r="BA8" s="14">
        <f t="shared" si="6"/>
        <v>0</v>
      </c>
      <c r="BB8" s="14">
        <f t="shared" si="6"/>
        <v>2.91</v>
      </c>
      <c r="BC8" s="14">
        <f t="shared" si="6"/>
        <v>2.63</v>
      </c>
      <c r="BD8" s="14">
        <f t="shared" si="6"/>
        <v>2.63</v>
      </c>
      <c r="BE8" s="64">
        <f t="shared" si="6"/>
        <v>2.63</v>
      </c>
      <c r="BF8" s="45">
        <f>(BF9*40%+BF13*30%+BF17*30%)</f>
        <v>3.79</v>
      </c>
      <c r="BG8" s="14">
        <f t="shared" ref="BG8:BM8" si="7">(BG9*40%+BG13*30%+BG17*30%)</f>
        <v>2.8200000000000003</v>
      </c>
      <c r="BH8" s="14">
        <f t="shared" si="7"/>
        <v>2.7900000000000005</v>
      </c>
      <c r="BI8" s="14">
        <f t="shared" si="7"/>
        <v>2.9100000000000006</v>
      </c>
      <c r="BJ8" s="14">
        <f t="shared" si="7"/>
        <v>0</v>
      </c>
      <c r="BK8" s="14">
        <f t="shared" si="7"/>
        <v>0</v>
      </c>
      <c r="BL8" s="14">
        <f t="shared" si="7"/>
        <v>2.7900000000000005</v>
      </c>
      <c r="BM8" s="64">
        <f t="shared" si="7"/>
        <v>2.7900000000000005</v>
      </c>
      <c r="BN8" s="45">
        <f>(BN9*40%+BN13*30%+BN17*30%)</f>
        <v>3.8200000000000003</v>
      </c>
      <c r="BO8" s="14">
        <f t="shared" ref="BO8:BU8" si="8">(BO9*40%+BO13*30%+BO17*30%)</f>
        <v>3.8200000000000003</v>
      </c>
      <c r="BP8" s="14">
        <f t="shared" si="8"/>
        <v>3.8200000000000003</v>
      </c>
      <c r="BQ8" s="14">
        <f t="shared" si="8"/>
        <v>0</v>
      </c>
      <c r="BR8" s="14">
        <f t="shared" si="8"/>
        <v>3.8200000000000003</v>
      </c>
      <c r="BS8" s="14">
        <f t="shared" si="8"/>
        <v>3.8200000000000003</v>
      </c>
      <c r="BT8" s="14">
        <f t="shared" si="8"/>
        <v>3.8200000000000003</v>
      </c>
      <c r="BU8" s="46">
        <f t="shared" si="8"/>
        <v>3.8200000000000003</v>
      </c>
      <c r="BV8" s="45">
        <f>(BV9*40%+BV13*30%+BV17*30%)</f>
        <v>2</v>
      </c>
      <c r="BW8" s="14">
        <f t="shared" ref="BW8:CC8" si="9">(BW9*40%+BW13*30%+BW17*30%)</f>
        <v>1.952</v>
      </c>
      <c r="BX8" s="14">
        <f t="shared" si="9"/>
        <v>1.88</v>
      </c>
      <c r="BY8" s="14">
        <f t="shared" si="9"/>
        <v>0</v>
      </c>
      <c r="BZ8" s="14">
        <f t="shared" si="9"/>
        <v>2</v>
      </c>
      <c r="CA8" s="14">
        <f t="shared" si="9"/>
        <v>2</v>
      </c>
      <c r="CB8" s="14">
        <f t="shared" si="9"/>
        <v>2</v>
      </c>
      <c r="CC8" s="46">
        <f t="shared" si="9"/>
        <v>1.88</v>
      </c>
      <c r="CD8" s="45">
        <f>(CD9*40%+CD13*30%+CD17*30%)</f>
        <v>2.15</v>
      </c>
      <c r="CE8" s="14">
        <f t="shared" ref="CE8:CK8" si="10">(CE9*40%+CE13*30%+CE17*30%)</f>
        <v>2.15</v>
      </c>
      <c r="CF8" s="14">
        <f t="shared" si="10"/>
        <v>2.15</v>
      </c>
      <c r="CG8" s="14">
        <f t="shared" si="10"/>
        <v>0</v>
      </c>
      <c r="CH8" s="14">
        <f t="shared" si="10"/>
        <v>2.15</v>
      </c>
      <c r="CI8" s="14">
        <f t="shared" si="10"/>
        <v>2.15</v>
      </c>
      <c r="CJ8" s="14">
        <f t="shared" si="10"/>
        <v>2.15</v>
      </c>
      <c r="CK8" s="46">
        <f t="shared" si="10"/>
        <v>2.15</v>
      </c>
      <c r="CL8" s="45">
        <f>(CL9*40%+CL13*30%+CL17*30%)</f>
        <v>3.75</v>
      </c>
      <c r="CM8" s="14">
        <f t="shared" ref="CM8:CS8" si="11">(CM9*40%+CM13*30%+CM17*30%)</f>
        <v>3.75</v>
      </c>
      <c r="CN8" s="14">
        <f t="shared" si="11"/>
        <v>3.75</v>
      </c>
      <c r="CO8" s="14">
        <f t="shared" si="11"/>
        <v>3.75</v>
      </c>
      <c r="CP8" s="14">
        <f t="shared" si="11"/>
        <v>3.75</v>
      </c>
      <c r="CQ8" s="14">
        <f t="shared" si="11"/>
        <v>3.75</v>
      </c>
      <c r="CR8" s="14">
        <f t="shared" si="11"/>
        <v>3.75</v>
      </c>
      <c r="CS8" s="64">
        <f t="shared" si="11"/>
        <v>3.75</v>
      </c>
      <c r="CT8" s="45">
        <f>(CT9*40%+CT13*30%+CT17*30%)</f>
        <v>2.5099999999999998</v>
      </c>
      <c r="CU8" s="14">
        <f t="shared" ref="CU8:DA8" si="12">(CU9*40%+CU13*30%+CU17*30%)</f>
        <v>2.6833333333333336</v>
      </c>
      <c r="CV8" s="14">
        <f t="shared" si="12"/>
        <v>2.75</v>
      </c>
      <c r="CW8" s="14">
        <f t="shared" si="12"/>
        <v>2.79</v>
      </c>
      <c r="CX8" s="14">
        <f t="shared" si="12"/>
        <v>2.5099999999999998</v>
      </c>
      <c r="CY8" s="14">
        <f t="shared" si="12"/>
        <v>2.5099999999999998</v>
      </c>
      <c r="CZ8" s="14">
        <f t="shared" si="12"/>
        <v>2.63</v>
      </c>
      <c r="DA8" s="46">
        <f t="shared" si="12"/>
        <v>2.91</v>
      </c>
      <c r="DB8" s="45">
        <f>(DB9*40%+DB13*30%+DB17*30%)</f>
        <v>3.8200000000000003</v>
      </c>
      <c r="DC8" s="14">
        <f t="shared" ref="DC8:DI8" si="13">(DC9*40%+DC13*30%+DC17*30%)</f>
        <v>3.8200000000000003</v>
      </c>
      <c r="DD8" s="14">
        <f t="shared" si="13"/>
        <v>3.8200000000000003</v>
      </c>
      <c r="DE8" s="14">
        <f t="shared" si="13"/>
        <v>3.8200000000000003</v>
      </c>
      <c r="DF8" s="14">
        <f t="shared" si="13"/>
        <v>3.8200000000000003</v>
      </c>
      <c r="DG8" s="14">
        <f t="shared" si="13"/>
        <v>3.8200000000000003</v>
      </c>
      <c r="DH8" s="14">
        <f t="shared" si="13"/>
        <v>3.8200000000000003</v>
      </c>
      <c r="DI8" s="46">
        <f t="shared" si="13"/>
        <v>3.8200000000000003</v>
      </c>
      <c r="DJ8" s="45">
        <f>(DJ9*40%+DJ13*30%+DJ17*30%)</f>
        <v>2.9599999999999995</v>
      </c>
      <c r="DK8" s="14">
        <f t="shared" ref="DK8:DQ8" si="14">(DK9*40%+DK13*30%+DK17*30%)</f>
        <v>2.92</v>
      </c>
      <c r="DL8" s="14">
        <f t="shared" si="14"/>
        <v>2.84</v>
      </c>
      <c r="DM8" s="14">
        <f t="shared" si="14"/>
        <v>2.84</v>
      </c>
      <c r="DN8" s="14">
        <f t="shared" si="14"/>
        <v>2.9599999999999995</v>
      </c>
      <c r="DO8" s="14">
        <f t="shared" si="14"/>
        <v>2.9599999999999995</v>
      </c>
      <c r="DP8" s="14">
        <f t="shared" si="14"/>
        <v>2.9599999999999995</v>
      </c>
      <c r="DQ8" s="46">
        <f t="shared" si="14"/>
        <v>2.9599999999999995</v>
      </c>
      <c r="DR8" s="45">
        <f>(DR9*40%+DR13*30%+DR17*30%)</f>
        <v>2.75</v>
      </c>
      <c r="DS8" s="14">
        <f t="shared" ref="DS8:DY8" si="15">(DS9*40%+DS13*30%+DS17*30%)</f>
        <v>2.8049999999999997</v>
      </c>
      <c r="DT8" s="14">
        <f t="shared" si="15"/>
        <v>2.75</v>
      </c>
      <c r="DU8" s="14">
        <f t="shared" si="15"/>
        <v>2.9599999999999995</v>
      </c>
      <c r="DV8" s="14">
        <f t="shared" si="15"/>
        <v>2.75</v>
      </c>
      <c r="DW8" s="14">
        <f t="shared" si="15"/>
        <v>2.63</v>
      </c>
      <c r="DX8" s="14">
        <f t="shared" si="15"/>
        <v>2.87</v>
      </c>
      <c r="DY8" s="46">
        <f t="shared" si="15"/>
        <v>2.87</v>
      </c>
      <c r="DZ8" s="45">
        <f>(DZ9*40%+DZ13*30%+DZ17*30%)</f>
        <v>3.58</v>
      </c>
      <c r="EA8" s="14">
        <f t="shared" ref="EA8:EG8" si="16">(EA9*40%+EA13*30%+EA17*30%)</f>
        <v>3.58</v>
      </c>
      <c r="EB8" s="14">
        <f t="shared" si="16"/>
        <v>3.58</v>
      </c>
      <c r="EC8" s="14">
        <f t="shared" si="16"/>
        <v>3.58</v>
      </c>
      <c r="ED8" s="14">
        <f t="shared" si="16"/>
        <v>3.58</v>
      </c>
      <c r="EE8" s="14">
        <f t="shared" si="16"/>
        <v>3.58</v>
      </c>
      <c r="EF8" s="14">
        <f t="shared" si="16"/>
        <v>3.58</v>
      </c>
      <c r="EG8" s="64">
        <f t="shared" si="16"/>
        <v>3.58</v>
      </c>
      <c r="EH8" s="45">
        <f>(EH9*40%+EH13*30%+EH17*30%)</f>
        <v>3.09</v>
      </c>
      <c r="EI8" s="14">
        <f t="shared" ref="EI8:EO8" si="17">(EI9*40%+EI13*30%+EI17*30%)</f>
        <v>3.09</v>
      </c>
      <c r="EJ8" s="14">
        <f t="shared" si="17"/>
        <v>3.09</v>
      </c>
      <c r="EK8" s="14">
        <f t="shared" si="17"/>
        <v>3.09</v>
      </c>
      <c r="EL8" s="14">
        <f t="shared" si="17"/>
        <v>3.09</v>
      </c>
      <c r="EM8" s="14">
        <f t="shared" si="17"/>
        <v>3.09</v>
      </c>
      <c r="EN8" s="14">
        <f t="shared" si="17"/>
        <v>3.09</v>
      </c>
      <c r="EO8" s="46">
        <f t="shared" si="17"/>
        <v>3.09</v>
      </c>
      <c r="EP8" s="45">
        <f>(EP9*40%+EP13*30%+EP17*30%)</f>
        <v>3.03</v>
      </c>
      <c r="EQ8" s="14">
        <f t="shared" ref="EQ8:EW8" si="18">(EQ9*40%+EQ13*30%+EQ17*30%)</f>
        <v>2.7666666666666666</v>
      </c>
      <c r="ER8" s="14">
        <f t="shared" si="18"/>
        <v>2.54</v>
      </c>
      <c r="ES8" s="14">
        <f t="shared" si="18"/>
        <v>2.8200000000000003</v>
      </c>
      <c r="ET8" s="14">
        <f t="shared" si="18"/>
        <v>2.6599999999999997</v>
      </c>
      <c r="EU8" s="14">
        <f t="shared" si="18"/>
        <v>2.94</v>
      </c>
      <c r="EV8" s="14">
        <f t="shared" si="18"/>
        <v>2.8200000000000003</v>
      </c>
      <c r="EW8" s="46">
        <f t="shared" si="18"/>
        <v>2.8200000000000003</v>
      </c>
      <c r="EX8" s="45">
        <f>(EX9*40%+EX13*30%+EX17*30%)</f>
        <v>1.28</v>
      </c>
      <c r="EY8" s="14">
        <f t="shared" ref="EY8:FE8" si="19">(EY9*40%+EY13*30%+EY17*30%)</f>
        <v>1.28</v>
      </c>
      <c r="EZ8" s="14">
        <f t="shared" si="19"/>
        <v>1.28</v>
      </c>
      <c r="FA8" s="14">
        <f t="shared" si="19"/>
        <v>1.28</v>
      </c>
      <c r="FB8" s="14">
        <f t="shared" si="19"/>
        <v>1.28</v>
      </c>
      <c r="FC8" s="14">
        <f t="shared" si="19"/>
        <v>1.28</v>
      </c>
      <c r="FD8" s="14">
        <f t="shared" si="19"/>
        <v>1.28</v>
      </c>
      <c r="FE8" s="64">
        <f t="shared" si="19"/>
        <v>1.28</v>
      </c>
      <c r="FF8" s="45">
        <f>(FF9*40%+FF13*30%+FF17*30%)</f>
        <v>3.06</v>
      </c>
      <c r="FG8" s="14">
        <f t="shared" ref="FG8:FM8" si="20">(FG9*40%+FG13*30%+FG17*30%)</f>
        <v>2.6599999999999997</v>
      </c>
      <c r="FH8" s="14">
        <f t="shared" si="20"/>
        <v>2.6599999999999997</v>
      </c>
      <c r="FI8" s="14">
        <f t="shared" si="20"/>
        <v>2.6599999999999997</v>
      </c>
      <c r="FJ8" s="14">
        <f t="shared" si="20"/>
        <v>2.6599999999999997</v>
      </c>
      <c r="FK8" s="14">
        <f t="shared" si="20"/>
        <v>2.6599999999999997</v>
      </c>
      <c r="FL8" s="14">
        <f t="shared" si="20"/>
        <v>2.6599999999999997</v>
      </c>
      <c r="FM8" s="46">
        <f t="shared" si="20"/>
        <v>2.6599999999999997</v>
      </c>
      <c r="FN8" s="45">
        <f>(FN9*40%+FN13*30%+FN17*30%)</f>
        <v>3.18</v>
      </c>
      <c r="FO8" s="14">
        <f t="shared" ref="FO8:FU8" si="21">(FO9*40%+FO13*30%+FO17*30%)</f>
        <v>3.18</v>
      </c>
      <c r="FP8" s="14">
        <f t="shared" si="21"/>
        <v>3.18</v>
      </c>
      <c r="FQ8" s="14">
        <f t="shared" si="21"/>
        <v>3.18</v>
      </c>
      <c r="FR8" s="14">
        <f t="shared" si="21"/>
        <v>3.18</v>
      </c>
      <c r="FS8" s="14">
        <f t="shared" si="21"/>
        <v>3.18</v>
      </c>
      <c r="FT8" s="14">
        <f t="shared" si="21"/>
        <v>3.18</v>
      </c>
      <c r="FU8" s="46">
        <f t="shared" si="21"/>
        <v>3.18</v>
      </c>
      <c r="FV8" s="45">
        <f>(FV9*40%+FV13*30%+FV17*30%)</f>
        <v>3.42</v>
      </c>
      <c r="FW8" s="14">
        <f t="shared" ref="FW8:GC8" si="22">(FW9*40%+FW13*30%+FW17*30%)</f>
        <v>3.42</v>
      </c>
      <c r="FX8" s="14">
        <f t="shared" si="22"/>
        <v>3.42</v>
      </c>
      <c r="FY8" s="14">
        <f t="shared" si="22"/>
        <v>3.42</v>
      </c>
      <c r="FZ8" s="14">
        <f t="shared" si="22"/>
        <v>3.42</v>
      </c>
      <c r="GA8" s="14">
        <f t="shared" si="22"/>
        <v>3.42</v>
      </c>
      <c r="GB8" s="14">
        <f t="shared" si="22"/>
        <v>3.42</v>
      </c>
      <c r="GC8" s="46">
        <f t="shared" si="22"/>
        <v>3.42</v>
      </c>
      <c r="GD8" s="45">
        <f>(GD9*40%+GD13*30%+GD17*30%)</f>
        <v>2.84</v>
      </c>
      <c r="GE8" s="14">
        <f t="shared" ref="GE8:GK8" si="23">(GE9*40%+GE13*30%+GE17*30%)</f>
        <v>2.82</v>
      </c>
      <c r="GF8" s="14">
        <f t="shared" si="23"/>
        <v>2.84</v>
      </c>
      <c r="GG8" s="14">
        <f t="shared" si="23"/>
        <v>2.84</v>
      </c>
      <c r="GH8" s="14">
        <f t="shared" si="23"/>
        <v>2.7199999999999998</v>
      </c>
      <c r="GI8" s="14">
        <f t="shared" si="23"/>
        <v>2.84</v>
      </c>
      <c r="GJ8" s="14">
        <f t="shared" si="23"/>
        <v>2.84</v>
      </c>
      <c r="GK8" s="46">
        <f t="shared" si="23"/>
        <v>2.84</v>
      </c>
      <c r="GL8" s="45">
        <f>(GL9*40%+GL13*30%+GL17*30%)</f>
        <v>2.75</v>
      </c>
      <c r="GM8" s="14">
        <f t="shared" ref="GM8:GS8" si="24">(GM9*40%+GM13*30%+GM17*30%)</f>
        <v>2.9033333333333333</v>
      </c>
      <c r="GN8" s="14">
        <f t="shared" si="24"/>
        <v>2.9099999999999997</v>
      </c>
      <c r="GO8" s="14">
        <f t="shared" si="24"/>
        <v>3.03</v>
      </c>
      <c r="GP8" s="14">
        <f t="shared" si="24"/>
        <v>2.9099999999999997</v>
      </c>
      <c r="GQ8" s="14">
        <f t="shared" si="24"/>
        <v>2.9099999999999997</v>
      </c>
      <c r="GR8" s="14">
        <f t="shared" si="24"/>
        <v>2.75</v>
      </c>
      <c r="GS8" s="64">
        <f t="shared" si="24"/>
        <v>2.9099999999999997</v>
      </c>
      <c r="GT8" s="45">
        <f>(GT9*40%+GT13*30%+GT17*30%)</f>
        <v>3.8200000000000003</v>
      </c>
      <c r="GU8" s="14">
        <f t="shared" ref="GU8:HA8" si="25">(GU9*40%+GU13*30%+GU17*30%)</f>
        <v>3.6066666666666665</v>
      </c>
      <c r="GV8" s="14">
        <f t="shared" si="25"/>
        <v>3.7</v>
      </c>
      <c r="GW8" s="14">
        <f t="shared" si="25"/>
        <v>3.42</v>
      </c>
      <c r="GX8" s="14">
        <f t="shared" si="25"/>
        <v>3.58</v>
      </c>
      <c r="GY8" s="14">
        <f t="shared" si="25"/>
        <v>3.66</v>
      </c>
      <c r="GZ8" s="14">
        <f t="shared" si="25"/>
        <v>3.7</v>
      </c>
      <c r="HA8" s="64">
        <f t="shared" si="25"/>
        <v>3.58</v>
      </c>
      <c r="HB8" s="45">
        <f>(HB9*40%+HB13*30%+HB17*30%)</f>
        <v>3.88</v>
      </c>
      <c r="HC8" s="14">
        <f t="shared" ref="HC8:HI8" si="26">(HC9*40%+HC13*30%+HC17*30%)</f>
        <v>3.6400000000000006</v>
      </c>
      <c r="HD8" s="14">
        <f t="shared" si="26"/>
        <v>3.7200000000000006</v>
      </c>
      <c r="HE8" s="14">
        <f t="shared" si="26"/>
        <v>3.6000000000000005</v>
      </c>
      <c r="HF8" s="14">
        <f t="shared" si="26"/>
        <v>3.6000000000000005</v>
      </c>
      <c r="HG8" s="14">
        <f t="shared" si="26"/>
        <v>3.7200000000000006</v>
      </c>
      <c r="HH8" s="14">
        <f t="shared" si="26"/>
        <v>3.6000000000000005</v>
      </c>
      <c r="HI8" s="46">
        <f t="shared" si="26"/>
        <v>3.6000000000000005</v>
      </c>
      <c r="HJ8" s="45">
        <f>(HJ9*40%+HJ13*30%+HJ17*30%)</f>
        <v>3.51</v>
      </c>
      <c r="HK8" s="14">
        <f t="shared" ref="HK8:HQ8" si="27">(HK9*40%+HK13*30%+HK17*30%)</f>
        <v>3.51</v>
      </c>
      <c r="HL8" s="14">
        <f t="shared" si="27"/>
        <v>3.51</v>
      </c>
      <c r="HM8" s="14">
        <f t="shared" si="27"/>
        <v>3.51</v>
      </c>
      <c r="HN8" s="14">
        <f t="shared" si="27"/>
        <v>3.51</v>
      </c>
      <c r="HO8" s="14">
        <f t="shared" si="27"/>
        <v>3.51</v>
      </c>
      <c r="HP8" s="14">
        <f t="shared" si="27"/>
        <v>3.51</v>
      </c>
      <c r="HQ8" s="64">
        <f t="shared" si="27"/>
        <v>3.51</v>
      </c>
      <c r="HR8" s="45">
        <f>(HR9*40%+HR13*30%+HR17*30%)</f>
        <v>2</v>
      </c>
      <c r="HS8" s="14">
        <f t="shared" ref="HS8:HY8" si="28">(HS9*40%+HS13*30%+HS17*30%)</f>
        <v>2</v>
      </c>
      <c r="HT8" s="14">
        <f t="shared" si="28"/>
        <v>2</v>
      </c>
      <c r="HU8" s="14">
        <f t="shared" si="28"/>
        <v>2</v>
      </c>
      <c r="HV8" s="14">
        <f t="shared" si="28"/>
        <v>2</v>
      </c>
      <c r="HW8" s="14">
        <f t="shared" si="28"/>
        <v>2</v>
      </c>
      <c r="HX8" s="14">
        <f t="shared" si="28"/>
        <v>2</v>
      </c>
      <c r="HY8" s="64">
        <f t="shared" si="28"/>
        <v>2</v>
      </c>
      <c r="HZ8" s="45">
        <f>(HZ9*40%+HZ13*30%+HZ17*30%)</f>
        <v>3.7500000000000009</v>
      </c>
      <c r="IA8" s="14">
        <f t="shared" ref="IA8:IG8" si="29">(IA9*40%+IA13*30%+IA17*30%)</f>
        <v>3.7500000000000009</v>
      </c>
      <c r="IB8" s="14">
        <f t="shared" si="29"/>
        <v>3.7500000000000009</v>
      </c>
      <c r="IC8" s="14">
        <f t="shared" si="29"/>
        <v>3.7500000000000009</v>
      </c>
      <c r="ID8" s="14">
        <f t="shared" si="29"/>
        <v>3.7500000000000009</v>
      </c>
      <c r="IE8" s="14">
        <f t="shared" si="29"/>
        <v>3.7500000000000009</v>
      </c>
      <c r="IF8" s="14">
        <f t="shared" si="29"/>
        <v>3.7500000000000009</v>
      </c>
      <c r="IG8" s="46">
        <f t="shared" si="29"/>
        <v>3.7500000000000009</v>
      </c>
    </row>
    <row r="9" spans="1:241" s="6" customFormat="1" ht="24.75" customHeight="1" x14ac:dyDescent="0.2">
      <c r="A9" s="25" t="s">
        <v>522</v>
      </c>
      <c r="B9" s="47">
        <f>(B10*40%+B11*30%+B12*30%)</f>
        <v>3.3000000000000003</v>
      </c>
      <c r="C9" s="14">
        <f t="shared" ref="C9:I9" si="30">(C10*40%+C11*30%+C12*30%)</f>
        <v>2.9</v>
      </c>
      <c r="D9" s="12">
        <f t="shared" si="30"/>
        <v>2.5999999999999996</v>
      </c>
      <c r="E9" s="12">
        <f t="shared" si="30"/>
        <v>2.2999999999999998</v>
      </c>
      <c r="F9" s="12">
        <f t="shared" si="30"/>
        <v>2.5999999999999996</v>
      </c>
      <c r="G9" s="12">
        <f t="shared" si="30"/>
        <v>3.3000000000000003</v>
      </c>
      <c r="H9" s="12">
        <f t="shared" si="30"/>
        <v>3.3000000000000003</v>
      </c>
      <c r="I9" s="48">
        <f t="shared" si="30"/>
        <v>3.3000000000000003</v>
      </c>
      <c r="J9" s="47">
        <v>4</v>
      </c>
      <c r="K9" s="14">
        <f t="shared" ref="K9" si="31">(K10*40%+K11*30%+K12*30%)</f>
        <v>3.8666666666666671</v>
      </c>
      <c r="L9" s="12">
        <v>4</v>
      </c>
      <c r="M9" s="12">
        <v>4</v>
      </c>
      <c r="N9" s="12">
        <v>4</v>
      </c>
      <c r="O9" s="12">
        <v>4</v>
      </c>
      <c r="P9" s="12">
        <v>4</v>
      </c>
      <c r="Q9" s="48">
        <v>4</v>
      </c>
      <c r="R9" s="47">
        <f>(R10*40%+R11*30%+R12*30%)</f>
        <v>2</v>
      </c>
      <c r="S9" s="14">
        <f t="shared" ref="S9:Y9" si="32">(S10*40%+S11*30%+S12*30%)</f>
        <v>2</v>
      </c>
      <c r="T9" s="12">
        <f t="shared" si="32"/>
        <v>2</v>
      </c>
      <c r="U9" s="12">
        <f t="shared" si="32"/>
        <v>2</v>
      </c>
      <c r="V9" s="12">
        <f t="shared" si="32"/>
        <v>0</v>
      </c>
      <c r="W9" s="12">
        <f t="shared" si="32"/>
        <v>2</v>
      </c>
      <c r="X9" s="12">
        <f t="shared" si="32"/>
        <v>2</v>
      </c>
      <c r="Y9" s="48">
        <f t="shared" si="32"/>
        <v>2</v>
      </c>
      <c r="Z9" s="47">
        <f>(Z10*40%+Z11*30%+Z12*30%)</f>
        <v>3.3000000000000003</v>
      </c>
      <c r="AA9" s="14">
        <f t="shared" ref="AA9:AG9" si="33">(AA10*40%+AA11*30%+AA12*30%)</f>
        <v>3.3000000000000003</v>
      </c>
      <c r="AB9" s="12">
        <f t="shared" si="33"/>
        <v>3.3000000000000003</v>
      </c>
      <c r="AC9" s="12">
        <f t="shared" si="33"/>
        <v>0</v>
      </c>
      <c r="AD9" s="12">
        <f t="shared" si="33"/>
        <v>3.3000000000000003</v>
      </c>
      <c r="AE9" s="12">
        <f t="shared" si="33"/>
        <v>3.3000000000000003</v>
      </c>
      <c r="AF9" s="12">
        <f t="shared" si="33"/>
        <v>3.3000000000000003</v>
      </c>
      <c r="AG9" s="58">
        <f t="shared" si="33"/>
        <v>3.3000000000000003</v>
      </c>
      <c r="AH9" s="47">
        <f>(AH10*40%+AH11*30%+AH12*30%)</f>
        <v>3</v>
      </c>
      <c r="AI9" s="14">
        <f t="shared" ref="AI9:AO9" si="34">(AI10*40%+AI11*30%+AI12*30%)</f>
        <v>3</v>
      </c>
      <c r="AJ9" s="12">
        <f t="shared" si="34"/>
        <v>3</v>
      </c>
      <c r="AK9" s="12">
        <f t="shared" si="34"/>
        <v>0</v>
      </c>
      <c r="AL9" s="12">
        <f t="shared" si="34"/>
        <v>3</v>
      </c>
      <c r="AM9" s="12">
        <f t="shared" si="34"/>
        <v>3</v>
      </c>
      <c r="AN9" s="12">
        <f t="shared" si="34"/>
        <v>3</v>
      </c>
      <c r="AO9" s="58">
        <f t="shared" si="34"/>
        <v>3</v>
      </c>
      <c r="AP9" s="47">
        <f>(AP10*40%+AP11*30%+AP12*30%)</f>
        <v>2.7</v>
      </c>
      <c r="AQ9" s="14">
        <f t="shared" ref="AQ9:AW9" si="35">(AQ10*40%+AQ11*30%+AQ12*30%)</f>
        <v>2.2999999999999998</v>
      </c>
      <c r="AR9" s="12">
        <f t="shared" si="35"/>
        <v>2.2999999999999998</v>
      </c>
      <c r="AS9" s="12">
        <f t="shared" si="35"/>
        <v>0</v>
      </c>
      <c r="AT9" s="12">
        <f t="shared" si="35"/>
        <v>2.2999999999999998</v>
      </c>
      <c r="AU9" s="12">
        <f t="shared" si="35"/>
        <v>2.2999999999999998</v>
      </c>
      <c r="AV9" s="12">
        <f t="shared" si="35"/>
        <v>2.2999999999999998</v>
      </c>
      <c r="AW9" s="48">
        <f t="shared" si="35"/>
        <v>2.2999999999999998</v>
      </c>
      <c r="AX9" s="32">
        <f>(AX10*40%+AX11*30%+AX12*30%)</f>
        <v>3</v>
      </c>
      <c r="AY9" s="14">
        <f t="shared" ref="AY9:BE9" si="36">(AY10*40%+AY11*30%+AY12*30%)</f>
        <v>2.5</v>
      </c>
      <c r="AZ9" s="12">
        <f t="shared" si="36"/>
        <v>2.5999999999999996</v>
      </c>
      <c r="BA9" s="12">
        <f t="shared" si="36"/>
        <v>0</v>
      </c>
      <c r="BB9" s="12">
        <f t="shared" si="36"/>
        <v>3</v>
      </c>
      <c r="BC9" s="12">
        <f t="shared" si="36"/>
        <v>2.2999999999999998</v>
      </c>
      <c r="BD9" s="12">
        <f t="shared" si="36"/>
        <v>2.2999999999999998</v>
      </c>
      <c r="BE9" s="58">
        <f t="shared" si="36"/>
        <v>2.2999999999999998</v>
      </c>
      <c r="BF9" s="47">
        <f>(BF10*40%+BF11*30%+BF12*30%)</f>
        <v>3.7</v>
      </c>
      <c r="BG9" s="14">
        <f t="shared" ref="BG9:BM9" si="37">(BG10*40%+BG11*30%+BG12*30%)</f>
        <v>2.7750000000000004</v>
      </c>
      <c r="BH9" s="12">
        <f t="shared" si="37"/>
        <v>2.7</v>
      </c>
      <c r="BI9" s="12">
        <f t="shared" si="37"/>
        <v>3</v>
      </c>
      <c r="BJ9" s="12">
        <f t="shared" si="37"/>
        <v>0</v>
      </c>
      <c r="BK9" s="12">
        <f t="shared" si="37"/>
        <v>0</v>
      </c>
      <c r="BL9" s="12">
        <f t="shared" si="37"/>
        <v>2.7</v>
      </c>
      <c r="BM9" s="58">
        <f t="shared" si="37"/>
        <v>2.7</v>
      </c>
      <c r="BN9" s="47">
        <f>(BN10*40%+BN11*30%+BN12*30%)</f>
        <v>4</v>
      </c>
      <c r="BO9" s="14">
        <f t="shared" ref="BO9:BU9" si="38">(BO10*40%+BO11*30%+BO12*30%)</f>
        <v>4</v>
      </c>
      <c r="BP9" s="12">
        <f t="shared" si="38"/>
        <v>4</v>
      </c>
      <c r="BQ9" s="12">
        <f t="shared" si="38"/>
        <v>0</v>
      </c>
      <c r="BR9" s="12">
        <f t="shared" si="38"/>
        <v>4</v>
      </c>
      <c r="BS9" s="12">
        <f t="shared" si="38"/>
        <v>4</v>
      </c>
      <c r="BT9" s="12">
        <f t="shared" si="38"/>
        <v>4</v>
      </c>
      <c r="BU9" s="48">
        <f t="shared" si="38"/>
        <v>4</v>
      </c>
      <c r="BV9" s="47">
        <f>(BV10*40%+BV11*30%+BV12*30%)</f>
        <v>2</v>
      </c>
      <c r="BW9" s="14">
        <f t="shared" ref="BW9" si="39">(BW10*40%+BW11*30%+BW12*30%)</f>
        <v>1.88</v>
      </c>
      <c r="BX9" s="12">
        <f t="shared" ref="BX9:CC9" si="40">(BX10*40%+BX11*30%+BX12*30%)</f>
        <v>1.7</v>
      </c>
      <c r="BY9" s="12">
        <f t="shared" si="40"/>
        <v>0</v>
      </c>
      <c r="BZ9" s="12">
        <f t="shared" si="40"/>
        <v>2</v>
      </c>
      <c r="CA9" s="12">
        <f t="shared" si="40"/>
        <v>2</v>
      </c>
      <c r="CB9" s="12">
        <f t="shared" si="40"/>
        <v>2</v>
      </c>
      <c r="CC9" s="48">
        <f t="shared" si="40"/>
        <v>1.7</v>
      </c>
      <c r="CD9" s="47">
        <f>(CD10*40%+CD11*30%+CD12*30%)</f>
        <v>2</v>
      </c>
      <c r="CE9" s="14">
        <f t="shared" ref="CE9" si="41">(CE10*40%+CE11*30%+CE12*30%)</f>
        <v>2</v>
      </c>
      <c r="CF9" s="12">
        <f t="shared" ref="CF9:CK9" si="42">(CF10*40%+CF11*30%+CF12*30%)</f>
        <v>2</v>
      </c>
      <c r="CG9" s="12">
        <f t="shared" si="42"/>
        <v>0</v>
      </c>
      <c r="CH9" s="12">
        <f t="shared" si="42"/>
        <v>2</v>
      </c>
      <c r="CI9" s="12">
        <f t="shared" si="42"/>
        <v>2</v>
      </c>
      <c r="CJ9" s="12">
        <f t="shared" si="42"/>
        <v>2</v>
      </c>
      <c r="CK9" s="48">
        <f t="shared" si="42"/>
        <v>2</v>
      </c>
      <c r="CL9" s="47">
        <v>3.6</v>
      </c>
      <c r="CM9" s="14">
        <f t="shared" ref="CM9:CS9" si="43">(CM10*40%+CM11*30%+CM12*30%)</f>
        <v>3.6000000000000005</v>
      </c>
      <c r="CN9" s="12">
        <f t="shared" si="43"/>
        <v>3.6000000000000005</v>
      </c>
      <c r="CO9" s="12">
        <f t="shared" si="43"/>
        <v>3.6000000000000005</v>
      </c>
      <c r="CP9" s="12">
        <f t="shared" si="43"/>
        <v>3.6000000000000005</v>
      </c>
      <c r="CQ9" s="12">
        <f t="shared" si="43"/>
        <v>3.6000000000000005</v>
      </c>
      <c r="CR9" s="12">
        <f t="shared" si="43"/>
        <v>3.6000000000000005</v>
      </c>
      <c r="CS9" s="58">
        <f t="shared" si="43"/>
        <v>3.6000000000000005</v>
      </c>
      <c r="CT9" s="47">
        <f>(CT10*40%+CT11*30%+CT12*30%)</f>
        <v>2.2999999999999998</v>
      </c>
      <c r="CU9" s="14">
        <f t="shared" ref="CU9:DA9" si="44">(CU10*40%+CU11*30%+CU12*30%)</f>
        <v>2.5833333333333335</v>
      </c>
      <c r="CV9" s="12">
        <f t="shared" si="44"/>
        <v>2.5999999999999996</v>
      </c>
      <c r="CW9" s="12">
        <f t="shared" si="44"/>
        <v>3</v>
      </c>
      <c r="CX9" s="12">
        <f t="shared" si="44"/>
        <v>2.2999999999999998</v>
      </c>
      <c r="CY9" s="12">
        <f t="shared" si="44"/>
        <v>2.2999999999999998</v>
      </c>
      <c r="CZ9" s="12">
        <f t="shared" si="44"/>
        <v>2.2999999999999998</v>
      </c>
      <c r="DA9" s="48">
        <f t="shared" si="44"/>
        <v>3</v>
      </c>
      <c r="DB9" s="47">
        <f>(DB10*40%+DB11*30%+DB12*30%)</f>
        <v>4</v>
      </c>
      <c r="DC9" s="14">
        <f t="shared" ref="DC9:DI9" si="45">(DC10*40%+DC11*30%+DC12*30%)</f>
        <v>4</v>
      </c>
      <c r="DD9" s="12">
        <f t="shared" si="45"/>
        <v>4</v>
      </c>
      <c r="DE9" s="12">
        <f t="shared" si="45"/>
        <v>4</v>
      </c>
      <c r="DF9" s="12">
        <f t="shared" si="45"/>
        <v>4</v>
      </c>
      <c r="DG9" s="12">
        <f t="shared" si="45"/>
        <v>4</v>
      </c>
      <c r="DH9" s="12">
        <f t="shared" si="45"/>
        <v>4</v>
      </c>
      <c r="DI9" s="48">
        <f t="shared" si="45"/>
        <v>4</v>
      </c>
      <c r="DJ9" s="47">
        <f>(DJ10*40%+DJ11*30%+DJ12*30%)</f>
        <v>2.5999999999999996</v>
      </c>
      <c r="DK9" s="14">
        <f t="shared" ref="DK9:DQ9" si="46">(DK10*40%+DK11*30%+DK12*30%)</f>
        <v>2.5</v>
      </c>
      <c r="DL9" s="12">
        <f t="shared" si="46"/>
        <v>2.2999999999999998</v>
      </c>
      <c r="DM9" s="12">
        <f t="shared" si="46"/>
        <v>2.2999999999999998</v>
      </c>
      <c r="DN9" s="12">
        <f t="shared" si="46"/>
        <v>2.5999999999999996</v>
      </c>
      <c r="DO9" s="12">
        <f t="shared" si="46"/>
        <v>2.5999999999999996</v>
      </c>
      <c r="DP9" s="12">
        <f t="shared" si="46"/>
        <v>2.5999999999999996</v>
      </c>
      <c r="DQ9" s="48">
        <f t="shared" si="46"/>
        <v>2.5999999999999996</v>
      </c>
      <c r="DR9" s="47">
        <f>(DR10*40%+DR11*30%+DR12*30%)</f>
        <v>2.9</v>
      </c>
      <c r="DS9" s="14">
        <f t="shared" ref="DS9:DY9" si="47">(DS10*40%+DS11*30%+DS12*30%)</f>
        <v>2.8</v>
      </c>
      <c r="DT9" s="12">
        <f t="shared" si="47"/>
        <v>2.5999999999999996</v>
      </c>
      <c r="DU9" s="12">
        <f t="shared" si="47"/>
        <v>2.9</v>
      </c>
      <c r="DV9" s="12">
        <f t="shared" si="47"/>
        <v>2.9</v>
      </c>
      <c r="DW9" s="12">
        <f t="shared" si="47"/>
        <v>2.5999999999999996</v>
      </c>
      <c r="DX9" s="12">
        <f t="shared" si="47"/>
        <v>2.9</v>
      </c>
      <c r="DY9" s="48">
        <f t="shared" si="47"/>
        <v>2.9</v>
      </c>
      <c r="DZ9" s="47">
        <f>(DZ10*40%+DZ11*30%+DZ12*30%)</f>
        <v>3.7</v>
      </c>
      <c r="EA9" s="14">
        <f t="shared" ref="EA9:EG9" si="48">(EA10*40%+EA11*30%+EA12*30%)</f>
        <v>3.7</v>
      </c>
      <c r="EB9" s="12">
        <f t="shared" si="48"/>
        <v>3.7</v>
      </c>
      <c r="EC9" s="12">
        <f t="shared" si="48"/>
        <v>3.7</v>
      </c>
      <c r="ED9" s="12">
        <f t="shared" si="48"/>
        <v>3.7</v>
      </c>
      <c r="EE9" s="12">
        <f t="shared" si="48"/>
        <v>3.7</v>
      </c>
      <c r="EF9" s="12">
        <f t="shared" si="48"/>
        <v>3.7</v>
      </c>
      <c r="EG9" s="58">
        <f t="shared" si="48"/>
        <v>3.7</v>
      </c>
      <c r="EH9" s="47">
        <f>(EH10*40%+EH11*30%+EH12*30%)</f>
        <v>2.7</v>
      </c>
      <c r="EI9" s="14">
        <f t="shared" ref="EI9:EO9" si="49">(EI10*40%+EI11*30%+EI12*30%)</f>
        <v>2.7</v>
      </c>
      <c r="EJ9" s="12">
        <f t="shared" si="49"/>
        <v>2.7</v>
      </c>
      <c r="EK9" s="12">
        <f t="shared" si="49"/>
        <v>2.7</v>
      </c>
      <c r="EL9" s="12">
        <f t="shared" si="49"/>
        <v>2.7</v>
      </c>
      <c r="EM9" s="12">
        <f t="shared" si="49"/>
        <v>2.7</v>
      </c>
      <c r="EN9" s="12">
        <f t="shared" si="49"/>
        <v>2.7</v>
      </c>
      <c r="EO9" s="48">
        <f t="shared" si="49"/>
        <v>2.7</v>
      </c>
      <c r="EP9" s="47">
        <f>(EP10*40%+EP11*30%+EP12*30%)</f>
        <v>3.3</v>
      </c>
      <c r="EQ9" s="14">
        <f t="shared" ref="EQ9:EW9" si="50">(EQ10*40%+EQ11*30%+EQ12*30%)</f>
        <v>2.8666666666666663</v>
      </c>
      <c r="ER9" s="12">
        <f t="shared" si="50"/>
        <v>2.2999999999999998</v>
      </c>
      <c r="ES9" s="12">
        <f t="shared" si="50"/>
        <v>3</v>
      </c>
      <c r="ET9" s="12">
        <f t="shared" si="50"/>
        <v>2.5999999999999996</v>
      </c>
      <c r="EU9" s="12">
        <f t="shared" si="50"/>
        <v>3.3</v>
      </c>
      <c r="EV9" s="12">
        <f t="shared" si="50"/>
        <v>3</v>
      </c>
      <c r="EW9" s="48">
        <f t="shared" si="50"/>
        <v>3</v>
      </c>
      <c r="EX9" s="47">
        <f>(EX10*40%+EX11*30%+EX12*30%)</f>
        <v>1.7</v>
      </c>
      <c r="EY9" s="14">
        <f t="shared" ref="EY9:FE9" si="51">(EY10*40%+EY11*30%+EY12*30%)</f>
        <v>1.7</v>
      </c>
      <c r="EZ9" s="12">
        <f t="shared" si="51"/>
        <v>1.7</v>
      </c>
      <c r="FA9" s="12">
        <f t="shared" si="51"/>
        <v>1.7</v>
      </c>
      <c r="FB9" s="12">
        <f t="shared" si="51"/>
        <v>1.7</v>
      </c>
      <c r="FC9" s="12">
        <f t="shared" si="51"/>
        <v>1.7</v>
      </c>
      <c r="FD9" s="12">
        <f t="shared" si="51"/>
        <v>1.7</v>
      </c>
      <c r="FE9" s="58">
        <f t="shared" si="51"/>
        <v>1.7</v>
      </c>
      <c r="FF9" s="47">
        <f>(FF10*40%+FF11*30%+FF12*30%)</f>
        <v>3.3</v>
      </c>
      <c r="FG9" s="14">
        <f t="shared" ref="FG9:FM9" si="52">(FG10*40%+FG11*30%+FG12*30%)</f>
        <v>2.5999999999999996</v>
      </c>
      <c r="FH9" s="12">
        <f t="shared" si="52"/>
        <v>2.5999999999999996</v>
      </c>
      <c r="FI9" s="12">
        <f t="shared" si="52"/>
        <v>2.5999999999999996</v>
      </c>
      <c r="FJ9" s="12">
        <f t="shared" si="52"/>
        <v>2.5999999999999996</v>
      </c>
      <c r="FK9" s="12">
        <f t="shared" si="52"/>
        <v>2.5999999999999996</v>
      </c>
      <c r="FL9" s="12">
        <f t="shared" si="52"/>
        <v>2.5999999999999996</v>
      </c>
      <c r="FM9" s="48">
        <f t="shared" si="52"/>
        <v>2.5999999999999996</v>
      </c>
      <c r="FN9" s="47">
        <f>(FN10*40%+FN11*30%+FN12*30%)</f>
        <v>3</v>
      </c>
      <c r="FO9" s="14">
        <f t="shared" ref="FO9:FU9" si="53">(FO10*40%+FO11*30%+FO12*30%)</f>
        <v>3</v>
      </c>
      <c r="FP9" s="12">
        <f t="shared" si="53"/>
        <v>3</v>
      </c>
      <c r="FQ9" s="12">
        <f t="shared" si="53"/>
        <v>3</v>
      </c>
      <c r="FR9" s="12">
        <f t="shared" si="53"/>
        <v>3</v>
      </c>
      <c r="FS9" s="12">
        <f t="shared" si="53"/>
        <v>3</v>
      </c>
      <c r="FT9" s="12">
        <f t="shared" si="53"/>
        <v>3</v>
      </c>
      <c r="FU9" s="48">
        <f t="shared" si="53"/>
        <v>3</v>
      </c>
      <c r="FV9" s="47">
        <f>(FV10*40%+FV11*30%+FV12*30%)</f>
        <v>3.3000000000000003</v>
      </c>
      <c r="FW9" s="14">
        <f t="shared" ref="FW9:GC9" si="54">(FW10*40%+FW11*30%+FW12*30%)</f>
        <v>3.3000000000000003</v>
      </c>
      <c r="FX9" s="12">
        <f t="shared" si="54"/>
        <v>3.3000000000000003</v>
      </c>
      <c r="FY9" s="12">
        <f t="shared" si="54"/>
        <v>3.3000000000000003</v>
      </c>
      <c r="FZ9" s="12">
        <f t="shared" si="54"/>
        <v>3.3000000000000003</v>
      </c>
      <c r="GA9" s="12">
        <f t="shared" si="54"/>
        <v>3.3000000000000003</v>
      </c>
      <c r="GB9" s="12">
        <f t="shared" si="54"/>
        <v>3.3000000000000003</v>
      </c>
      <c r="GC9" s="48">
        <f t="shared" si="54"/>
        <v>3.3000000000000003</v>
      </c>
      <c r="GD9" s="47">
        <f>(GD10*40%+GD11*30%+GD12*30%)</f>
        <v>2.5999999999999996</v>
      </c>
      <c r="GE9" s="14">
        <f t="shared" ref="GE9:GK9" si="55">(GE10*40%+GE11*30%+GE12*30%)</f>
        <v>2.5499999999999998</v>
      </c>
      <c r="GF9" s="12">
        <f t="shared" si="55"/>
        <v>2.5999999999999996</v>
      </c>
      <c r="GG9" s="12">
        <f t="shared" si="55"/>
        <v>2.5999999999999996</v>
      </c>
      <c r="GH9" s="12">
        <f t="shared" si="55"/>
        <v>2.2999999999999998</v>
      </c>
      <c r="GI9" s="12">
        <f t="shared" si="55"/>
        <v>2.5999999999999996</v>
      </c>
      <c r="GJ9" s="12">
        <f t="shared" si="55"/>
        <v>2.5999999999999996</v>
      </c>
      <c r="GK9" s="48">
        <f t="shared" si="55"/>
        <v>2.5999999999999996</v>
      </c>
      <c r="GL9" s="47">
        <f>(GL10*40%+GL11*30%+GL12*30%)</f>
        <v>2.2999999999999998</v>
      </c>
      <c r="GM9" s="14">
        <f t="shared" ref="GM9:GS9" si="56">(GM10*40%+GM11*30%+GM12*30%)</f>
        <v>2.6833333333333336</v>
      </c>
      <c r="GN9" s="12">
        <f t="shared" si="56"/>
        <v>2.7</v>
      </c>
      <c r="GO9" s="12">
        <f t="shared" si="56"/>
        <v>3</v>
      </c>
      <c r="GP9" s="12">
        <f t="shared" si="56"/>
        <v>2.7</v>
      </c>
      <c r="GQ9" s="12">
        <f t="shared" si="56"/>
        <v>2.7</v>
      </c>
      <c r="GR9" s="12">
        <f t="shared" si="56"/>
        <v>2.2999999999999998</v>
      </c>
      <c r="GS9" s="58">
        <f t="shared" si="56"/>
        <v>2.7</v>
      </c>
      <c r="GT9" s="47">
        <f>(GT10*40%+GT11*30%+GT12*30%)</f>
        <v>4</v>
      </c>
      <c r="GU9" s="14">
        <f t="shared" ref="GU9:HA9" si="57">(GU10*40%+GU11*30%+GU12*30%)</f>
        <v>3.4666666666666668</v>
      </c>
      <c r="GV9" s="12">
        <f t="shared" si="57"/>
        <v>3.6999999999999997</v>
      </c>
      <c r="GW9" s="12">
        <f t="shared" si="57"/>
        <v>3</v>
      </c>
      <c r="GX9" s="12">
        <f t="shared" si="57"/>
        <v>3.4</v>
      </c>
      <c r="GY9" s="12">
        <f t="shared" si="57"/>
        <v>3.6000000000000005</v>
      </c>
      <c r="GZ9" s="12">
        <f t="shared" si="57"/>
        <v>3.6999999999999997</v>
      </c>
      <c r="HA9" s="58">
        <f t="shared" si="57"/>
        <v>3.4</v>
      </c>
      <c r="HB9" s="47">
        <f>(HB10*40%+HB11*30%+HB12*30%)</f>
        <v>3.6999999999999997</v>
      </c>
      <c r="HC9" s="14">
        <f t="shared" ref="HC9:HI9" si="58">(HC10*40%+HC11*30%+HC12*30%)</f>
        <v>3.1</v>
      </c>
      <c r="HD9" s="12">
        <f t="shared" si="58"/>
        <v>3.3000000000000003</v>
      </c>
      <c r="HE9" s="12">
        <f t="shared" si="58"/>
        <v>3</v>
      </c>
      <c r="HF9" s="12">
        <f t="shared" si="58"/>
        <v>3</v>
      </c>
      <c r="HG9" s="12">
        <f t="shared" si="58"/>
        <v>3.3000000000000003</v>
      </c>
      <c r="HH9" s="12">
        <f t="shared" si="58"/>
        <v>3</v>
      </c>
      <c r="HI9" s="48">
        <f t="shared" si="58"/>
        <v>3</v>
      </c>
      <c r="HJ9" s="47">
        <f>(HJ10*40%+HJ11*30%+HJ12*30%)</f>
        <v>3</v>
      </c>
      <c r="HK9" s="14">
        <f t="shared" ref="HK9:HQ9" si="59">(HK10*40%+HK11*30%+HK12*30%)</f>
        <v>3</v>
      </c>
      <c r="HL9" s="12">
        <f t="shared" si="59"/>
        <v>3</v>
      </c>
      <c r="HM9" s="12">
        <f t="shared" si="59"/>
        <v>3</v>
      </c>
      <c r="HN9" s="12">
        <f t="shared" si="59"/>
        <v>3</v>
      </c>
      <c r="HO9" s="12">
        <f t="shared" si="59"/>
        <v>3</v>
      </c>
      <c r="HP9" s="12">
        <f t="shared" si="59"/>
        <v>3</v>
      </c>
      <c r="HQ9" s="58">
        <f t="shared" si="59"/>
        <v>3</v>
      </c>
      <c r="HR9" s="47">
        <f>(HR10*40%+HR11*30%+HR12*30%)</f>
        <v>2</v>
      </c>
      <c r="HS9" s="14">
        <f t="shared" ref="HS9:HY9" si="60">(HS10*40%+HS11*30%+HS12*30%)</f>
        <v>2</v>
      </c>
      <c r="HT9" s="12">
        <f t="shared" si="60"/>
        <v>2</v>
      </c>
      <c r="HU9" s="12">
        <f t="shared" si="60"/>
        <v>2</v>
      </c>
      <c r="HV9" s="12">
        <f t="shared" si="60"/>
        <v>2</v>
      </c>
      <c r="HW9" s="12">
        <f t="shared" si="60"/>
        <v>2</v>
      </c>
      <c r="HX9" s="12">
        <f t="shared" si="60"/>
        <v>2</v>
      </c>
      <c r="HY9" s="58">
        <f t="shared" si="60"/>
        <v>2</v>
      </c>
      <c r="HZ9" s="47">
        <f>(HZ10*40%+HZ11*30%+HZ12*30%)</f>
        <v>3.6000000000000005</v>
      </c>
      <c r="IA9" s="14">
        <f t="shared" ref="IA9:IG9" si="61">(IA10*40%+IA11*30%+IA12*30%)</f>
        <v>3.6000000000000005</v>
      </c>
      <c r="IB9" s="12">
        <f t="shared" si="61"/>
        <v>3.6000000000000005</v>
      </c>
      <c r="IC9" s="12">
        <f t="shared" si="61"/>
        <v>3.6000000000000005</v>
      </c>
      <c r="ID9" s="12">
        <f t="shared" si="61"/>
        <v>3.6000000000000005</v>
      </c>
      <c r="IE9" s="12">
        <f t="shared" si="61"/>
        <v>3.6000000000000005</v>
      </c>
      <c r="IF9" s="12">
        <f t="shared" si="61"/>
        <v>3.6000000000000005</v>
      </c>
      <c r="IG9" s="48">
        <f t="shared" si="61"/>
        <v>3.6000000000000005</v>
      </c>
    </row>
    <row r="10" spans="1:241" s="8" customFormat="1" ht="46.5" customHeight="1" x14ac:dyDescent="0.2">
      <c r="A10" s="26" t="s">
        <v>526</v>
      </c>
      <c r="B10" s="49">
        <v>3</v>
      </c>
      <c r="C10" s="14">
        <f>AVERAGE(D10:I10)</f>
        <v>2.5</v>
      </c>
      <c r="D10" s="7">
        <v>2</v>
      </c>
      <c r="E10" s="7">
        <v>2</v>
      </c>
      <c r="F10" s="7">
        <v>2</v>
      </c>
      <c r="G10" s="7">
        <v>3</v>
      </c>
      <c r="H10" s="7">
        <v>3</v>
      </c>
      <c r="I10" s="50">
        <v>3</v>
      </c>
      <c r="J10" s="49">
        <v>4</v>
      </c>
      <c r="K10" s="64">
        <f>AVERAGE(L10:Q10)</f>
        <v>3.6666666666666665</v>
      </c>
      <c r="L10" s="7">
        <v>3</v>
      </c>
      <c r="M10" s="7">
        <v>4</v>
      </c>
      <c r="N10" s="7">
        <v>3</v>
      </c>
      <c r="O10" s="7">
        <v>4</v>
      </c>
      <c r="P10" s="7">
        <v>4</v>
      </c>
      <c r="Q10" s="50">
        <v>4</v>
      </c>
      <c r="R10" s="49">
        <v>2</v>
      </c>
      <c r="S10" s="14">
        <f>AVERAGE(T10:Y10)</f>
        <v>2</v>
      </c>
      <c r="T10" s="7">
        <v>2</v>
      </c>
      <c r="U10" s="7">
        <v>2</v>
      </c>
      <c r="V10" s="7"/>
      <c r="W10" s="7">
        <v>2</v>
      </c>
      <c r="X10" s="7">
        <v>2</v>
      </c>
      <c r="Y10" s="50">
        <v>2</v>
      </c>
      <c r="Z10" s="49">
        <v>3</v>
      </c>
      <c r="AA10" s="14">
        <f>AVERAGE(AB10:AG10)</f>
        <v>3</v>
      </c>
      <c r="AB10" s="7">
        <v>3</v>
      </c>
      <c r="AC10" s="7"/>
      <c r="AD10" s="7">
        <v>3</v>
      </c>
      <c r="AE10" s="7">
        <v>3</v>
      </c>
      <c r="AF10" s="7">
        <v>3</v>
      </c>
      <c r="AG10" s="65">
        <v>3</v>
      </c>
      <c r="AH10" s="49">
        <v>3</v>
      </c>
      <c r="AI10" s="14">
        <f>AVERAGE(AJ10:AO10)</f>
        <v>3</v>
      </c>
      <c r="AJ10" s="7">
        <v>3</v>
      </c>
      <c r="AK10" s="7"/>
      <c r="AL10" s="7">
        <v>3</v>
      </c>
      <c r="AM10" s="7">
        <v>3</v>
      </c>
      <c r="AN10" s="7">
        <v>3</v>
      </c>
      <c r="AO10" s="65">
        <v>3</v>
      </c>
      <c r="AP10" s="49">
        <v>3</v>
      </c>
      <c r="AQ10" s="14">
        <f>AVERAGE(AR10:AW10)</f>
        <v>2</v>
      </c>
      <c r="AR10" s="7">
        <v>2</v>
      </c>
      <c r="AS10" s="7"/>
      <c r="AT10" s="7">
        <v>2</v>
      </c>
      <c r="AU10" s="7">
        <v>2</v>
      </c>
      <c r="AV10" s="7">
        <v>2</v>
      </c>
      <c r="AW10" s="7">
        <v>2</v>
      </c>
      <c r="AX10" s="33">
        <v>3</v>
      </c>
      <c r="AY10" s="14">
        <f>AVERAGE(AZ10:BE10)</f>
        <v>2.2000000000000002</v>
      </c>
      <c r="AZ10" s="7">
        <v>2</v>
      </c>
      <c r="BA10" s="7"/>
      <c r="BB10" s="7">
        <v>3</v>
      </c>
      <c r="BC10" s="7">
        <v>2</v>
      </c>
      <c r="BD10" s="7">
        <v>2</v>
      </c>
      <c r="BE10" s="65">
        <v>2</v>
      </c>
      <c r="BF10" s="49">
        <v>4</v>
      </c>
      <c r="BG10" s="14">
        <f>AVERAGE(BH10:BM10)</f>
        <v>3</v>
      </c>
      <c r="BH10" s="7">
        <v>3</v>
      </c>
      <c r="BI10" s="7">
        <v>3</v>
      </c>
      <c r="BJ10" s="7"/>
      <c r="BK10" s="7"/>
      <c r="BL10" s="7">
        <v>3</v>
      </c>
      <c r="BM10" s="65">
        <v>3</v>
      </c>
      <c r="BN10" s="49">
        <v>4</v>
      </c>
      <c r="BO10" s="14">
        <f>AVERAGE(BP10:BU10)</f>
        <v>4</v>
      </c>
      <c r="BP10" s="7">
        <v>4</v>
      </c>
      <c r="BQ10" s="7"/>
      <c r="BR10" s="7">
        <v>4</v>
      </c>
      <c r="BS10" s="7">
        <v>4</v>
      </c>
      <c r="BT10" s="7">
        <v>4</v>
      </c>
      <c r="BU10" s="50">
        <v>4</v>
      </c>
      <c r="BV10" s="49">
        <v>2</v>
      </c>
      <c r="BW10" s="14">
        <f>AVERAGE(BX10:CC10)</f>
        <v>2</v>
      </c>
      <c r="BX10" s="7">
        <v>2</v>
      </c>
      <c r="BY10" s="7"/>
      <c r="BZ10" s="7">
        <v>2</v>
      </c>
      <c r="CA10" s="7">
        <v>2</v>
      </c>
      <c r="CB10" s="7">
        <v>2</v>
      </c>
      <c r="CC10" s="50">
        <v>2</v>
      </c>
      <c r="CD10" s="49">
        <v>2</v>
      </c>
      <c r="CE10" s="14">
        <f>AVERAGE(CF10:CK10)</f>
        <v>2</v>
      </c>
      <c r="CF10" s="7">
        <v>2</v>
      </c>
      <c r="CG10" s="7"/>
      <c r="CH10" s="7">
        <v>2</v>
      </c>
      <c r="CI10" s="7">
        <v>2</v>
      </c>
      <c r="CJ10" s="7">
        <v>2</v>
      </c>
      <c r="CK10" s="50">
        <v>2</v>
      </c>
      <c r="CL10" s="49">
        <v>3</v>
      </c>
      <c r="CM10" s="14">
        <f>AVERAGE(CN10:CS10)</f>
        <v>3</v>
      </c>
      <c r="CN10" s="7">
        <v>3</v>
      </c>
      <c r="CO10" s="7">
        <v>3</v>
      </c>
      <c r="CP10" s="7">
        <v>3</v>
      </c>
      <c r="CQ10" s="7">
        <v>3</v>
      </c>
      <c r="CR10" s="7">
        <v>3</v>
      </c>
      <c r="CS10" s="65">
        <v>3</v>
      </c>
      <c r="CT10" s="49">
        <v>2</v>
      </c>
      <c r="CU10" s="14">
        <f>AVERAGE(CV10:DA10)</f>
        <v>2.3333333333333335</v>
      </c>
      <c r="CV10" s="7">
        <v>2</v>
      </c>
      <c r="CW10" s="7">
        <v>3</v>
      </c>
      <c r="CX10" s="7">
        <v>2</v>
      </c>
      <c r="CY10" s="7">
        <v>2</v>
      </c>
      <c r="CZ10" s="7">
        <v>2</v>
      </c>
      <c r="DA10" s="50">
        <v>3</v>
      </c>
      <c r="DB10" s="49">
        <v>4</v>
      </c>
      <c r="DC10" s="14">
        <f>AVERAGE(DD10:DI10)</f>
        <v>4</v>
      </c>
      <c r="DD10" s="7">
        <v>4</v>
      </c>
      <c r="DE10" s="7">
        <v>4</v>
      </c>
      <c r="DF10" s="7">
        <v>4</v>
      </c>
      <c r="DG10" s="7">
        <v>4</v>
      </c>
      <c r="DH10" s="7">
        <v>4</v>
      </c>
      <c r="DI10" s="50">
        <v>4</v>
      </c>
      <c r="DJ10" s="49">
        <v>2</v>
      </c>
      <c r="DK10" s="14">
        <f>AVERAGE(DL10:DQ10)</f>
        <v>2</v>
      </c>
      <c r="DL10" s="7">
        <v>2</v>
      </c>
      <c r="DM10" s="7">
        <v>2</v>
      </c>
      <c r="DN10" s="7">
        <v>2</v>
      </c>
      <c r="DO10" s="7">
        <v>2</v>
      </c>
      <c r="DP10" s="7">
        <v>2</v>
      </c>
      <c r="DQ10" s="50">
        <v>2</v>
      </c>
      <c r="DR10" s="49">
        <v>2</v>
      </c>
      <c r="DS10" s="14">
        <f>AVERAGE(DT10:DY10)</f>
        <v>2</v>
      </c>
      <c r="DT10" s="7">
        <v>2</v>
      </c>
      <c r="DU10" s="7">
        <v>2</v>
      </c>
      <c r="DV10" s="7">
        <v>2</v>
      </c>
      <c r="DW10" s="7">
        <v>2</v>
      </c>
      <c r="DX10" s="7">
        <v>2</v>
      </c>
      <c r="DY10" s="50">
        <v>2</v>
      </c>
      <c r="DZ10" s="49">
        <v>4</v>
      </c>
      <c r="EA10" s="14">
        <f>AVERAGE(EB10:EG10)</f>
        <v>4</v>
      </c>
      <c r="EB10" s="7">
        <v>4</v>
      </c>
      <c r="EC10" s="7">
        <v>4</v>
      </c>
      <c r="ED10" s="7">
        <v>4</v>
      </c>
      <c r="EE10" s="7">
        <v>4</v>
      </c>
      <c r="EF10" s="7">
        <v>4</v>
      </c>
      <c r="EG10" s="65">
        <v>4</v>
      </c>
      <c r="EH10" s="49">
        <v>3</v>
      </c>
      <c r="EI10" s="14">
        <f>AVERAGE(EJ10:EO10)</f>
        <v>3</v>
      </c>
      <c r="EJ10" s="7">
        <v>3</v>
      </c>
      <c r="EK10" s="7">
        <v>3</v>
      </c>
      <c r="EL10" s="7">
        <v>3</v>
      </c>
      <c r="EM10" s="7">
        <v>3</v>
      </c>
      <c r="EN10" s="7">
        <v>3</v>
      </c>
      <c r="EO10" s="50">
        <v>3</v>
      </c>
      <c r="EP10" s="49">
        <v>3</v>
      </c>
      <c r="EQ10" s="14">
        <f>AVERAGE(ER10:EW10)</f>
        <v>2.6666666666666665</v>
      </c>
      <c r="ER10" s="7">
        <v>2</v>
      </c>
      <c r="ES10" s="7">
        <v>3</v>
      </c>
      <c r="ET10" s="7">
        <v>2</v>
      </c>
      <c r="EU10" s="7">
        <v>3</v>
      </c>
      <c r="EV10" s="7">
        <v>3</v>
      </c>
      <c r="EW10" s="50">
        <v>3</v>
      </c>
      <c r="EX10" s="49">
        <v>2</v>
      </c>
      <c r="EY10" s="14">
        <f>AVERAGE(EZ10:FE10)</f>
        <v>2</v>
      </c>
      <c r="EZ10" s="7">
        <v>2</v>
      </c>
      <c r="FA10" s="7">
        <v>2</v>
      </c>
      <c r="FB10" s="7">
        <v>2</v>
      </c>
      <c r="FC10" s="7">
        <v>2</v>
      </c>
      <c r="FD10" s="7">
        <v>2</v>
      </c>
      <c r="FE10" s="65">
        <v>2</v>
      </c>
      <c r="FF10" s="49">
        <v>3</v>
      </c>
      <c r="FG10" s="14">
        <f>AVERAGE(FH10:FM10)</f>
        <v>2</v>
      </c>
      <c r="FH10" s="7">
        <v>2</v>
      </c>
      <c r="FI10" s="7">
        <v>2</v>
      </c>
      <c r="FJ10" s="7">
        <v>2</v>
      </c>
      <c r="FK10" s="7">
        <v>2</v>
      </c>
      <c r="FL10" s="7">
        <v>2</v>
      </c>
      <c r="FM10" s="50">
        <v>2</v>
      </c>
      <c r="FN10" s="49">
        <v>3</v>
      </c>
      <c r="FO10" s="14">
        <f>AVERAGE(FP10:FU10)</f>
        <v>3</v>
      </c>
      <c r="FP10" s="7">
        <v>3</v>
      </c>
      <c r="FQ10" s="7">
        <v>3</v>
      </c>
      <c r="FR10" s="7">
        <v>3</v>
      </c>
      <c r="FS10" s="7">
        <v>3</v>
      </c>
      <c r="FT10" s="7">
        <v>3</v>
      </c>
      <c r="FU10" s="50">
        <v>3</v>
      </c>
      <c r="FV10" s="49">
        <v>3</v>
      </c>
      <c r="FW10" s="14">
        <f>AVERAGE(FX10:GC10)</f>
        <v>3</v>
      </c>
      <c r="FX10" s="7">
        <v>3</v>
      </c>
      <c r="FY10" s="7">
        <v>3</v>
      </c>
      <c r="FZ10" s="7">
        <v>3</v>
      </c>
      <c r="GA10" s="7">
        <v>3</v>
      </c>
      <c r="GB10" s="7">
        <v>3</v>
      </c>
      <c r="GC10" s="50">
        <v>3</v>
      </c>
      <c r="GD10" s="49">
        <v>2</v>
      </c>
      <c r="GE10" s="14">
        <f>AVERAGE(GF10:GK10)</f>
        <v>2</v>
      </c>
      <c r="GF10" s="7">
        <v>2</v>
      </c>
      <c r="GG10" s="7">
        <v>2</v>
      </c>
      <c r="GH10" s="7">
        <v>2</v>
      </c>
      <c r="GI10" s="7">
        <v>2</v>
      </c>
      <c r="GJ10" s="7">
        <v>2</v>
      </c>
      <c r="GK10" s="50">
        <v>2</v>
      </c>
      <c r="GL10" s="49">
        <v>2</v>
      </c>
      <c r="GM10" s="14">
        <f>AVERAGE(GN10:GS10)</f>
        <v>2.8333333333333335</v>
      </c>
      <c r="GN10" s="7">
        <v>3</v>
      </c>
      <c r="GO10" s="7">
        <v>3</v>
      </c>
      <c r="GP10" s="7">
        <v>3</v>
      </c>
      <c r="GQ10" s="7">
        <v>3</v>
      </c>
      <c r="GR10" s="7">
        <v>2</v>
      </c>
      <c r="GS10" s="65">
        <v>3</v>
      </c>
      <c r="GT10" s="49">
        <v>4</v>
      </c>
      <c r="GU10" s="14">
        <f>AVERAGE(GV10:HA10)</f>
        <v>3.6666666666666665</v>
      </c>
      <c r="GV10" s="7">
        <v>4</v>
      </c>
      <c r="GW10" s="7">
        <v>3</v>
      </c>
      <c r="GX10" s="7">
        <v>4</v>
      </c>
      <c r="GY10" s="7">
        <v>3</v>
      </c>
      <c r="GZ10" s="7">
        <v>4</v>
      </c>
      <c r="HA10" s="65">
        <v>4</v>
      </c>
      <c r="HB10" s="49">
        <v>4</v>
      </c>
      <c r="HC10" s="14">
        <f>AVERAGE(HD10:HI10)</f>
        <v>3</v>
      </c>
      <c r="HD10" s="7">
        <v>3</v>
      </c>
      <c r="HE10" s="7">
        <v>3</v>
      </c>
      <c r="HF10" s="7">
        <v>3</v>
      </c>
      <c r="HG10" s="7">
        <v>3</v>
      </c>
      <c r="HH10" s="7">
        <v>3</v>
      </c>
      <c r="HI10" s="50">
        <v>3</v>
      </c>
      <c r="HJ10" s="49">
        <v>3</v>
      </c>
      <c r="HK10" s="14">
        <f>AVERAGE(HL10:HQ10)</f>
        <v>3</v>
      </c>
      <c r="HL10" s="7">
        <v>3</v>
      </c>
      <c r="HM10" s="7">
        <v>3</v>
      </c>
      <c r="HN10" s="7">
        <v>3</v>
      </c>
      <c r="HO10" s="7">
        <v>3</v>
      </c>
      <c r="HP10" s="7">
        <v>3</v>
      </c>
      <c r="HQ10" s="65">
        <v>3</v>
      </c>
      <c r="HR10" s="49">
        <v>2</v>
      </c>
      <c r="HS10" s="14">
        <f>AVERAGE(HT10:HY10)</f>
        <v>2</v>
      </c>
      <c r="HT10" s="7">
        <v>2</v>
      </c>
      <c r="HU10" s="7">
        <v>2</v>
      </c>
      <c r="HV10" s="7">
        <v>2</v>
      </c>
      <c r="HW10" s="7">
        <v>2</v>
      </c>
      <c r="HX10" s="7">
        <v>2</v>
      </c>
      <c r="HY10" s="65">
        <v>2</v>
      </c>
      <c r="HZ10" s="49">
        <v>3</v>
      </c>
      <c r="IA10" s="14">
        <f>AVERAGE(IB10:IG10)</f>
        <v>3</v>
      </c>
      <c r="IB10" s="7">
        <v>3</v>
      </c>
      <c r="IC10" s="7">
        <v>3</v>
      </c>
      <c r="ID10" s="7">
        <v>3</v>
      </c>
      <c r="IE10" s="7">
        <v>3</v>
      </c>
      <c r="IF10" s="7">
        <v>3</v>
      </c>
      <c r="IG10" s="50">
        <v>3</v>
      </c>
    </row>
    <row r="11" spans="1:241" s="8" customFormat="1" ht="31.5" x14ac:dyDescent="0.2">
      <c r="A11" s="26" t="s">
        <v>527</v>
      </c>
      <c r="B11" s="49">
        <v>4</v>
      </c>
      <c r="C11" s="14">
        <f>AVERAGE(D11:I11)</f>
        <v>3.5</v>
      </c>
      <c r="D11" s="7">
        <v>3</v>
      </c>
      <c r="E11" s="7">
        <v>3</v>
      </c>
      <c r="F11" s="7">
        <v>3</v>
      </c>
      <c r="G11" s="7">
        <v>4</v>
      </c>
      <c r="H11" s="7">
        <v>4</v>
      </c>
      <c r="I11" s="50">
        <v>4</v>
      </c>
      <c r="J11" s="49">
        <v>4</v>
      </c>
      <c r="K11" s="64">
        <f>AVERAGE(L11:Q11)</f>
        <v>4</v>
      </c>
      <c r="L11" s="7">
        <v>4</v>
      </c>
      <c r="M11" s="7">
        <v>4</v>
      </c>
      <c r="N11" s="7">
        <v>4</v>
      </c>
      <c r="O11" s="7">
        <v>4</v>
      </c>
      <c r="P11" s="7">
        <v>4</v>
      </c>
      <c r="Q11" s="50">
        <v>4</v>
      </c>
      <c r="R11" s="49">
        <v>2</v>
      </c>
      <c r="S11" s="14">
        <f>AVERAGE(T11:Y11)</f>
        <v>2</v>
      </c>
      <c r="T11" s="7">
        <v>2</v>
      </c>
      <c r="U11" s="7">
        <v>2</v>
      </c>
      <c r="V11" s="7"/>
      <c r="W11" s="7">
        <v>2</v>
      </c>
      <c r="X11" s="7">
        <v>2</v>
      </c>
      <c r="Y11" s="50">
        <v>2</v>
      </c>
      <c r="Z11" s="49">
        <v>4</v>
      </c>
      <c r="AA11" s="14">
        <f>AVERAGE(AB11:AG11)</f>
        <v>4</v>
      </c>
      <c r="AB11" s="7">
        <v>4</v>
      </c>
      <c r="AC11" s="7"/>
      <c r="AD11" s="7">
        <v>4</v>
      </c>
      <c r="AE11" s="7">
        <v>4</v>
      </c>
      <c r="AF11" s="7">
        <v>4</v>
      </c>
      <c r="AG11" s="65">
        <v>4</v>
      </c>
      <c r="AH11" s="49">
        <v>3</v>
      </c>
      <c r="AI11" s="14">
        <f>AVERAGE(AJ11:AO11)</f>
        <v>3</v>
      </c>
      <c r="AJ11" s="7">
        <v>3</v>
      </c>
      <c r="AK11" s="7"/>
      <c r="AL11" s="7">
        <v>3</v>
      </c>
      <c r="AM11" s="7">
        <v>3</v>
      </c>
      <c r="AN11" s="7">
        <v>3</v>
      </c>
      <c r="AO11" s="65">
        <v>3</v>
      </c>
      <c r="AP11" s="49">
        <v>2</v>
      </c>
      <c r="AQ11" s="14">
        <f>AVERAGE(AR11:AW11)</f>
        <v>2</v>
      </c>
      <c r="AR11" s="7">
        <v>2</v>
      </c>
      <c r="AS11" s="7"/>
      <c r="AT11" s="7">
        <v>2</v>
      </c>
      <c r="AU11" s="7">
        <v>2</v>
      </c>
      <c r="AV11" s="7">
        <v>2</v>
      </c>
      <c r="AW11" s="50">
        <v>2</v>
      </c>
      <c r="AX11" s="33">
        <v>3</v>
      </c>
      <c r="AY11" s="14">
        <f>AVERAGE(AZ11:BE11)</f>
        <v>2.4</v>
      </c>
      <c r="AZ11" s="7">
        <v>3</v>
      </c>
      <c r="BA11" s="7"/>
      <c r="BB11" s="7">
        <v>3</v>
      </c>
      <c r="BC11" s="7">
        <v>2</v>
      </c>
      <c r="BD11" s="7">
        <v>2</v>
      </c>
      <c r="BE11" s="65">
        <v>2</v>
      </c>
      <c r="BF11" s="49">
        <v>3</v>
      </c>
      <c r="BG11" s="14">
        <f>AVERAGE(BH11:BM11)</f>
        <v>2</v>
      </c>
      <c r="BH11" s="7">
        <v>2</v>
      </c>
      <c r="BI11" s="7">
        <v>2</v>
      </c>
      <c r="BJ11" s="7"/>
      <c r="BK11" s="7"/>
      <c r="BL11" s="7">
        <v>2</v>
      </c>
      <c r="BM11" s="65">
        <v>2</v>
      </c>
      <c r="BN11" s="49">
        <v>4</v>
      </c>
      <c r="BO11" s="14">
        <f>AVERAGE(BP11:BU11)</f>
        <v>4</v>
      </c>
      <c r="BP11" s="7">
        <v>4</v>
      </c>
      <c r="BQ11" s="7"/>
      <c r="BR11" s="7">
        <v>4</v>
      </c>
      <c r="BS11" s="7">
        <v>4</v>
      </c>
      <c r="BT11" s="7">
        <v>4</v>
      </c>
      <c r="BU11" s="50">
        <v>4</v>
      </c>
      <c r="BV11" s="49">
        <v>2</v>
      </c>
      <c r="BW11" s="14">
        <f>AVERAGE(BX11:CC11)</f>
        <v>2</v>
      </c>
      <c r="BX11" s="7">
        <v>2</v>
      </c>
      <c r="BY11" s="7"/>
      <c r="BZ11" s="7">
        <v>2</v>
      </c>
      <c r="CA11" s="7">
        <v>2</v>
      </c>
      <c r="CB11" s="7">
        <v>2</v>
      </c>
      <c r="CC11" s="50">
        <v>2</v>
      </c>
      <c r="CD11" s="49">
        <v>2</v>
      </c>
      <c r="CE11" s="14">
        <f>AVERAGE(CF11:CK11)</f>
        <v>2</v>
      </c>
      <c r="CF11" s="7">
        <v>2</v>
      </c>
      <c r="CG11" s="7"/>
      <c r="CH11" s="7">
        <v>2</v>
      </c>
      <c r="CI11" s="7">
        <v>2</v>
      </c>
      <c r="CJ11" s="7">
        <v>2</v>
      </c>
      <c r="CK11" s="7">
        <v>2</v>
      </c>
      <c r="CL11" s="49">
        <v>4</v>
      </c>
      <c r="CM11" s="14">
        <f>AVERAGE(CN11:CS11)</f>
        <v>4</v>
      </c>
      <c r="CN11" s="7">
        <v>4</v>
      </c>
      <c r="CO11" s="7">
        <v>4</v>
      </c>
      <c r="CP11" s="7">
        <v>4</v>
      </c>
      <c r="CQ11" s="7">
        <v>4</v>
      </c>
      <c r="CR11" s="7">
        <v>4</v>
      </c>
      <c r="CS11" s="65">
        <v>4</v>
      </c>
      <c r="CT11" s="49">
        <v>3</v>
      </c>
      <c r="CU11" s="14">
        <f>AVERAGE(CV11:DA11)</f>
        <v>3</v>
      </c>
      <c r="CV11" s="7">
        <v>3</v>
      </c>
      <c r="CW11" s="7">
        <v>3</v>
      </c>
      <c r="CX11" s="7">
        <v>3</v>
      </c>
      <c r="CY11" s="7">
        <v>3</v>
      </c>
      <c r="CZ11" s="7">
        <v>3</v>
      </c>
      <c r="DA11" s="50">
        <v>3</v>
      </c>
      <c r="DB11" s="49">
        <v>4</v>
      </c>
      <c r="DC11" s="14">
        <f>AVERAGE(DD11:DI11)</f>
        <v>4</v>
      </c>
      <c r="DD11" s="7">
        <v>4</v>
      </c>
      <c r="DE11" s="7">
        <v>4</v>
      </c>
      <c r="DF11" s="7">
        <v>4</v>
      </c>
      <c r="DG11" s="7">
        <v>4</v>
      </c>
      <c r="DH11" s="7">
        <v>4</v>
      </c>
      <c r="DI11" s="50">
        <v>4</v>
      </c>
      <c r="DJ11" s="49">
        <v>3</v>
      </c>
      <c r="DK11" s="14">
        <f>AVERAGE(DL11:DQ11)</f>
        <v>2.6666666666666665</v>
      </c>
      <c r="DL11" s="7">
        <v>2</v>
      </c>
      <c r="DM11" s="7">
        <v>2</v>
      </c>
      <c r="DN11" s="7">
        <v>3</v>
      </c>
      <c r="DO11" s="7">
        <v>3</v>
      </c>
      <c r="DP11" s="7">
        <v>3</v>
      </c>
      <c r="DQ11" s="50">
        <v>3</v>
      </c>
      <c r="DR11" s="49">
        <v>3</v>
      </c>
      <c r="DS11" s="14">
        <f>AVERAGE(DT11:DY11)</f>
        <v>3</v>
      </c>
      <c r="DT11" s="7">
        <v>3</v>
      </c>
      <c r="DU11" s="7">
        <v>3</v>
      </c>
      <c r="DV11" s="7">
        <v>3</v>
      </c>
      <c r="DW11" s="7">
        <v>3</v>
      </c>
      <c r="DX11" s="7">
        <v>3</v>
      </c>
      <c r="DY11" s="50">
        <v>3</v>
      </c>
      <c r="DZ11" s="49">
        <v>3</v>
      </c>
      <c r="EA11" s="14">
        <f>AVERAGE(EB11:EG11)</f>
        <v>3</v>
      </c>
      <c r="EB11" s="7">
        <v>3</v>
      </c>
      <c r="EC11" s="7">
        <v>3</v>
      </c>
      <c r="ED11" s="7">
        <v>3</v>
      </c>
      <c r="EE11" s="7">
        <v>3</v>
      </c>
      <c r="EF11" s="7">
        <v>3</v>
      </c>
      <c r="EG11" s="65">
        <v>3</v>
      </c>
      <c r="EH11" s="49">
        <v>3</v>
      </c>
      <c r="EI11" s="14">
        <f>AVERAGE(EJ11:EO11)</f>
        <v>3</v>
      </c>
      <c r="EJ11" s="7">
        <v>3</v>
      </c>
      <c r="EK11" s="7">
        <v>3</v>
      </c>
      <c r="EL11" s="7">
        <v>3</v>
      </c>
      <c r="EM11" s="7">
        <v>3</v>
      </c>
      <c r="EN11" s="7">
        <v>3</v>
      </c>
      <c r="EO11" s="50">
        <v>3</v>
      </c>
      <c r="EP11" s="49">
        <v>3</v>
      </c>
      <c r="EQ11" s="14">
        <f>AVERAGE(ER11:EW11)</f>
        <v>2</v>
      </c>
      <c r="ER11" s="7">
        <v>1</v>
      </c>
      <c r="ES11" s="7">
        <v>2</v>
      </c>
      <c r="ET11" s="7">
        <v>2</v>
      </c>
      <c r="EU11" s="7">
        <v>3</v>
      </c>
      <c r="EV11" s="7">
        <v>2</v>
      </c>
      <c r="EW11" s="50">
        <v>2</v>
      </c>
      <c r="EX11" s="49">
        <v>2</v>
      </c>
      <c r="EY11" s="14">
        <f>AVERAGE(EZ11:FE11)</f>
        <v>2</v>
      </c>
      <c r="EZ11" s="7">
        <v>2</v>
      </c>
      <c r="FA11" s="7">
        <v>2</v>
      </c>
      <c r="FB11" s="7">
        <v>2</v>
      </c>
      <c r="FC11" s="7">
        <v>2</v>
      </c>
      <c r="FD11" s="7">
        <v>2</v>
      </c>
      <c r="FE11" s="65">
        <v>2</v>
      </c>
      <c r="FF11" s="49">
        <v>3</v>
      </c>
      <c r="FG11" s="14">
        <f>AVERAGE(FH11:FM11)</f>
        <v>2</v>
      </c>
      <c r="FH11" s="7">
        <v>2</v>
      </c>
      <c r="FI11" s="7">
        <v>2</v>
      </c>
      <c r="FJ11" s="7">
        <v>2</v>
      </c>
      <c r="FK11" s="7">
        <v>2</v>
      </c>
      <c r="FL11" s="7">
        <v>2</v>
      </c>
      <c r="FM11" s="50">
        <v>2</v>
      </c>
      <c r="FN11" s="49">
        <v>3</v>
      </c>
      <c r="FO11" s="14">
        <f>AVERAGE(FP11:FU11)</f>
        <v>3</v>
      </c>
      <c r="FP11" s="7">
        <v>3</v>
      </c>
      <c r="FQ11" s="7">
        <v>3</v>
      </c>
      <c r="FR11" s="7">
        <v>3</v>
      </c>
      <c r="FS11" s="7">
        <v>3</v>
      </c>
      <c r="FT11" s="7">
        <v>3</v>
      </c>
      <c r="FU11" s="50">
        <v>3</v>
      </c>
      <c r="FV11" s="49">
        <v>4</v>
      </c>
      <c r="FW11" s="14">
        <f>AVERAGE(FX11:GC11)</f>
        <v>4</v>
      </c>
      <c r="FX11" s="7">
        <v>4</v>
      </c>
      <c r="FY11" s="7">
        <v>4</v>
      </c>
      <c r="FZ11" s="7">
        <v>4</v>
      </c>
      <c r="GA11" s="7">
        <v>4</v>
      </c>
      <c r="GB11" s="7">
        <v>4</v>
      </c>
      <c r="GC11" s="50">
        <v>4</v>
      </c>
      <c r="GD11" s="49">
        <v>3</v>
      </c>
      <c r="GE11" s="14">
        <f>AVERAGE(GF11:GK11)</f>
        <v>2.8333333333333335</v>
      </c>
      <c r="GF11" s="7">
        <v>3</v>
      </c>
      <c r="GG11" s="7">
        <v>3</v>
      </c>
      <c r="GH11" s="7">
        <v>2</v>
      </c>
      <c r="GI11" s="7">
        <v>3</v>
      </c>
      <c r="GJ11" s="7">
        <v>3</v>
      </c>
      <c r="GK11" s="50">
        <v>3</v>
      </c>
      <c r="GL11" s="49">
        <v>2</v>
      </c>
      <c r="GM11" s="14">
        <f>AVERAGE(GN11:GS11)</f>
        <v>2.1666666666666665</v>
      </c>
      <c r="GN11" s="7">
        <v>2</v>
      </c>
      <c r="GO11" s="7">
        <v>3</v>
      </c>
      <c r="GP11" s="7">
        <v>2</v>
      </c>
      <c r="GQ11" s="7">
        <v>2</v>
      </c>
      <c r="GR11" s="7">
        <v>2</v>
      </c>
      <c r="GS11" s="65">
        <v>2</v>
      </c>
      <c r="GT11" s="49">
        <v>4</v>
      </c>
      <c r="GU11" s="14">
        <f>AVERAGE(GV11:HA11)</f>
        <v>3.5</v>
      </c>
      <c r="GV11" s="7">
        <v>4</v>
      </c>
      <c r="GW11" s="7">
        <v>3</v>
      </c>
      <c r="GX11" s="7">
        <v>3</v>
      </c>
      <c r="GY11" s="7">
        <v>4</v>
      </c>
      <c r="GZ11" s="7">
        <v>4</v>
      </c>
      <c r="HA11" s="65">
        <v>3</v>
      </c>
      <c r="HB11" s="49">
        <v>4</v>
      </c>
      <c r="HC11" s="14">
        <f>AVERAGE(HD11:HI11)</f>
        <v>3.3333333333333335</v>
      </c>
      <c r="HD11" s="7">
        <v>4</v>
      </c>
      <c r="HE11" s="7">
        <v>3</v>
      </c>
      <c r="HF11" s="7">
        <v>3</v>
      </c>
      <c r="HG11" s="7">
        <v>4</v>
      </c>
      <c r="HH11" s="7">
        <v>3</v>
      </c>
      <c r="HI11" s="50">
        <v>3</v>
      </c>
      <c r="HJ11" s="49">
        <v>3</v>
      </c>
      <c r="HK11" s="14">
        <f>AVERAGE(HL11:HQ11)</f>
        <v>3</v>
      </c>
      <c r="HL11" s="7">
        <v>3</v>
      </c>
      <c r="HM11" s="7">
        <v>3</v>
      </c>
      <c r="HN11" s="7">
        <v>3</v>
      </c>
      <c r="HO11" s="7">
        <v>3</v>
      </c>
      <c r="HP11" s="7">
        <v>3</v>
      </c>
      <c r="HQ11" s="65">
        <v>3</v>
      </c>
      <c r="HR11" s="49">
        <v>2</v>
      </c>
      <c r="HS11" s="14">
        <f>AVERAGE(HT11:HY11)</f>
        <v>2</v>
      </c>
      <c r="HT11" s="7">
        <v>2</v>
      </c>
      <c r="HU11" s="7">
        <v>2</v>
      </c>
      <c r="HV11" s="7">
        <v>2</v>
      </c>
      <c r="HW11" s="7">
        <v>2</v>
      </c>
      <c r="HX11" s="7">
        <v>2</v>
      </c>
      <c r="HY11" s="65">
        <v>2</v>
      </c>
      <c r="HZ11" s="49">
        <v>4</v>
      </c>
      <c r="IA11" s="14">
        <f>AVERAGE(IB11:IG11)</f>
        <v>4</v>
      </c>
      <c r="IB11" s="7">
        <v>4</v>
      </c>
      <c r="IC11" s="7">
        <v>4</v>
      </c>
      <c r="ID11" s="7">
        <v>4</v>
      </c>
      <c r="IE11" s="7">
        <v>4</v>
      </c>
      <c r="IF11" s="7">
        <v>4</v>
      </c>
      <c r="IG11" s="50">
        <v>4</v>
      </c>
    </row>
    <row r="12" spans="1:241" s="8" customFormat="1" ht="35.25" customHeight="1" x14ac:dyDescent="0.2">
      <c r="A12" s="26" t="s">
        <v>528</v>
      </c>
      <c r="B12" s="49">
        <v>3</v>
      </c>
      <c r="C12" s="14">
        <f>AVERAGE(D12:I12)</f>
        <v>2.8333333333333335</v>
      </c>
      <c r="D12" s="7">
        <v>3</v>
      </c>
      <c r="E12" s="7">
        <v>2</v>
      </c>
      <c r="F12" s="7">
        <v>3</v>
      </c>
      <c r="G12" s="7">
        <v>3</v>
      </c>
      <c r="H12" s="7">
        <v>3</v>
      </c>
      <c r="I12" s="50">
        <v>3</v>
      </c>
      <c r="J12" s="49">
        <v>4</v>
      </c>
      <c r="K12" s="64">
        <f>AVERAGE(L12:Q12)</f>
        <v>4</v>
      </c>
      <c r="L12" s="7">
        <v>4</v>
      </c>
      <c r="M12" s="7">
        <v>4</v>
      </c>
      <c r="N12" s="7">
        <v>4</v>
      </c>
      <c r="O12" s="7">
        <v>4</v>
      </c>
      <c r="P12" s="7">
        <v>4</v>
      </c>
      <c r="Q12" s="50">
        <v>4</v>
      </c>
      <c r="R12" s="49">
        <v>2</v>
      </c>
      <c r="S12" s="14">
        <f>AVERAGE(T12:Y12)</f>
        <v>2</v>
      </c>
      <c r="T12" s="7">
        <v>2</v>
      </c>
      <c r="U12" s="7">
        <v>2</v>
      </c>
      <c r="V12" s="7"/>
      <c r="W12" s="7">
        <v>2</v>
      </c>
      <c r="X12" s="7">
        <v>2</v>
      </c>
      <c r="Y12" s="50">
        <v>2</v>
      </c>
      <c r="Z12" s="49">
        <v>3</v>
      </c>
      <c r="AA12" s="14">
        <f>AVERAGE(AB12:AG12)</f>
        <v>3</v>
      </c>
      <c r="AB12" s="7">
        <v>3</v>
      </c>
      <c r="AC12" s="7"/>
      <c r="AD12" s="7">
        <v>3</v>
      </c>
      <c r="AE12" s="7">
        <v>3</v>
      </c>
      <c r="AF12" s="7">
        <v>3</v>
      </c>
      <c r="AG12" s="65">
        <v>3</v>
      </c>
      <c r="AH12" s="49">
        <v>3</v>
      </c>
      <c r="AI12" s="14">
        <f>AVERAGE(AJ12:AO12)</f>
        <v>3</v>
      </c>
      <c r="AJ12" s="7">
        <v>3</v>
      </c>
      <c r="AK12" s="7"/>
      <c r="AL12" s="7">
        <v>3</v>
      </c>
      <c r="AM12" s="7">
        <v>3</v>
      </c>
      <c r="AN12" s="7">
        <v>3</v>
      </c>
      <c r="AO12" s="65">
        <v>3</v>
      </c>
      <c r="AP12" s="49">
        <v>3</v>
      </c>
      <c r="AQ12" s="14">
        <f>AVERAGE(AR12:AW12)</f>
        <v>3</v>
      </c>
      <c r="AR12" s="7">
        <v>3</v>
      </c>
      <c r="AS12" s="7"/>
      <c r="AT12" s="7">
        <v>3</v>
      </c>
      <c r="AU12" s="7">
        <v>3</v>
      </c>
      <c r="AV12" s="7">
        <v>3</v>
      </c>
      <c r="AW12" s="50">
        <v>3</v>
      </c>
      <c r="AX12" s="33">
        <v>3</v>
      </c>
      <c r="AY12" s="14">
        <f>AVERAGE(AZ12:BE12)</f>
        <v>3</v>
      </c>
      <c r="AZ12" s="7">
        <v>3</v>
      </c>
      <c r="BA12" s="7"/>
      <c r="BB12" s="7">
        <v>3</v>
      </c>
      <c r="BC12" s="7">
        <v>3</v>
      </c>
      <c r="BD12" s="7">
        <v>3</v>
      </c>
      <c r="BE12" s="65">
        <v>3</v>
      </c>
      <c r="BF12" s="49">
        <v>4</v>
      </c>
      <c r="BG12" s="14">
        <f>AVERAGE(BH12:BM12)</f>
        <v>3.25</v>
      </c>
      <c r="BH12" s="7">
        <v>3</v>
      </c>
      <c r="BI12" s="7">
        <v>4</v>
      </c>
      <c r="BJ12" s="7"/>
      <c r="BK12" s="7"/>
      <c r="BL12" s="7">
        <v>3</v>
      </c>
      <c r="BM12" s="65">
        <v>3</v>
      </c>
      <c r="BN12" s="49">
        <v>4</v>
      </c>
      <c r="BO12" s="14">
        <f>AVERAGE(BP12:BU12)</f>
        <v>4</v>
      </c>
      <c r="BP12" s="7">
        <v>4</v>
      </c>
      <c r="BQ12" s="7"/>
      <c r="BR12" s="7">
        <v>4</v>
      </c>
      <c r="BS12" s="7">
        <v>4</v>
      </c>
      <c r="BT12" s="7">
        <v>4</v>
      </c>
      <c r="BU12" s="50">
        <v>4</v>
      </c>
      <c r="BV12" s="49">
        <v>2</v>
      </c>
      <c r="BW12" s="14">
        <f>AVERAGE(BX12:CC12)</f>
        <v>1.6</v>
      </c>
      <c r="BX12" s="7">
        <v>1</v>
      </c>
      <c r="BY12" s="7"/>
      <c r="BZ12" s="7">
        <v>2</v>
      </c>
      <c r="CA12" s="7">
        <v>2</v>
      </c>
      <c r="CB12" s="7">
        <v>2</v>
      </c>
      <c r="CC12" s="50">
        <v>1</v>
      </c>
      <c r="CD12" s="49">
        <v>2</v>
      </c>
      <c r="CE12" s="14">
        <f>AVERAGE(CF12:CK12)</f>
        <v>2</v>
      </c>
      <c r="CF12" s="7">
        <v>2</v>
      </c>
      <c r="CG12" s="7"/>
      <c r="CH12" s="7">
        <v>2</v>
      </c>
      <c r="CI12" s="7">
        <v>2</v>
      </c>
      <c r="CJ12" s="7">
        <v>2</v>
      </c>
      <c r="CK12" s="7">
        <v>2</v>
      </c>
      <c r="CL12" s="49">
        <v>4</v>
      </c>
      <c r="CM12" s="14">
        <f>AVERAGE(CN12:CS12)</f>
        <v>4</v>
      </c>
      <c r="CN12" s="7">
        <v>4</v>
      </c>
      <c r="CO12" s="7">
        <v>4</v>
      </c>
      <c r="CP12" s="7">
        <v>4</v>
      </c>
      <c r="CQ12" s="7">
        <v>4</v>
      </c>
      <c r="CR12" s="7">
        <v>4</v>
      </c>
      <c r="CS12" s="65">
        <v>4</v>
      </c>
      <c r="CT12" s="49">
        <v>2</v>
      </c>
      <c r="CU12" s="14">
        <f>AVERAGE(CV12:DA12)</f>
        <v>2.5</v>
      </c>
      <c r="CV12" s="7">
        <v>3</v>
      </c>
      <c r="CW12" s="7">
        <v>3</v>
      </c>
      <c r="CX12" s="7">
        <v>2</v>
      </c>
      <c r="CY12" s="7">
        <v>2</v>
      </c>
      <c r="CZ12" s="7">
        <v>2</v>
      </c>
      <c r="DA12" s="50">
        <v>3</v>
      </c>
      <c r="DB12" s="49">
        <v>4</v>
      </c>
      <c r="DC12" s="14">
        <f>AVERAGE(DD12:DI12)</f>
        <v>4</v>
      </c>
      <c r="DD12" s="7">
        <v>4</v>
      </c>
      <c r="DE12" s="7">
        <v>4</v>
      </c>
      <c r="DF12" s="7">
        <v>4</v>
      </c>
      <c r="DG12" s="7">
        <v>4</v>
      </c>
      <c r="DH12" s="7">
        <v>4</v>
      </c>
      <c r="DI12" s="50">
        <v>4</v>
      </c>
      <c r="DJ12" s="49">
        <v>3</v>
      </c>
      <c r="DK12" s="14">
        <f>AVERAGE(DL12:DQ12)</f>
        <v>3</v>
      </c>
      <c r="DL12" s="7">
        <v>3</v>
      </c>
      <c r="DM12" s="7">
        <v>3</v>
      </c>
      <c r="DN12" s="7">
        <v>3</v>
      </c>
      <c r="DO12" s="7">
        <v>3</v>
      </c>
      <c r="DP12" s="7">
        <v>3</v>
      </c>
      <c r="DQ12" s="50">
        <v>3</v>
      </c>
      <c r="DR12" s="49">
        <v>4</v>
      </c>
      <c r="DS12" s="14">
        <f>AVERAGE(DT12:DY12)</f>
        <v>3.6666666666666665</v>
      </c>
      <c r="DT12" s="7">
        <v>3</v>
      </c>
      <c r="DU12" s="7">
        <v>4</v>
      </c>
      <c r="DV12" s="7">
        <v>4</v>
      </c>
      <c r="DW12" s="7">
        <v>3</v>
      </c>
      <c r="DX12" s="7">
        <v>4</v>
      </c>
      <c r="DY12" s="50">
        <v>4</v>
      </c>
      <c r="DZ12" s="49">
        <v>4</v>
      </c>
      <c r="EA12" s="14">
        <f>AVERAGE(EB12:EG12)</f>
        <v>4</v>
      </c>
      <c r="EB12" s="7">
        <v>4</v>
      </c>
      <c r="EC12" s="7">
        <v>4</v>
      </c>
      <c r="ED12" s="7">
        <v>4</v>
      </c>
      <c r="EE12" s="7">
        <v>4</v>
      </c>
      <c r="EF12" s="7">
        <v>4</v>
      </c>
      <c r="EG12" s="65">
        <v>4</v>
      </c>
      <c r="EH12" s="49">
        <v>2</v>
      </c>
      <c r="EI12" s="14">
        <f>AVERAGE(EJ12:EO12)</f>
        <v>2</v>
      </c>
      <c r="EJ12" s="7">
        <v>2</v>
      </c>
      <c r="EK12" s="7">
        <v>2</v>
      </c>
      <c r="EL12" s="7">
        <v>2</v>
      </c>
      <c r="EM12" s="7">
        <v>2</v>
      </c>
      <c r="EN12" s="7">
        <v>2</v>
      </c>
      <c r="EO12" s="50">
        <v>2</v>
      </c>
      <c r="EP12" s="49">
        <v>4</v>
      </c>
      <c r="EQ12" s="14">
        <f>AVERAGE(ER12:EW12)</f>
        <v>4</v>
      </c>
      <c r="ER12" s="7">
        <v>4</v>
      </c>
      <c r="ES12" s="7">
        <v>4</v>
      </c>
      <c r="ET12" s="7">
        <v>4</v>
      </c>
      <c r="EU12" s="7">
        <v>4</v>
      </c>
      <c r="EV12" s="7">
        <v>4</v>
      </c>
      <c r="EW12" s="50">
        <v>4</v>
      </c>
      <c r="EX12" s="49">
        <v>1</v>
      </c>
      <c r="EY12" s="14">
        <f>AVERAGE(EZ12:FE12)</f>
        <v>1</v>
      </c>
      <c r="EZ12" s="7">
        <v>1</v>
      </c>
      <c r="FA12" s="7">
        <v>1</v>
      </c>
      <c r="FB12" s="7">
        <v>1</v>
      </c>
      <c r="FC12" s="7">
        <v>1</v>
      </c>
      <c r="FD12" s="7">
        <v>1</v>
      </c>
      <c r="FE12" s="65">
        <v>1</v>
      </c>
      <c r="FF12" s="49">
        <v>4</v>
      </c>
      <c r="FG12" s="14">
        <f>AVERAGE(FH12:FM12)</f>
        <v>4</v>
      </c>
      <c r="FH12" s="7">
        <v>4</v>
      </c>
      <c r="FI12" s="7">
        <v>4</v>
      </c>
      <c r="FJ12" s="7">
        <v>4</v>
      </c>
      <c r="FK12" s="7">
        <v>4</v>
      </c>
      <c r="FL12" s="7">
        <v>4</v>
      </c>
      <c r="FM12" s="50">
        <v>4</v>
      </c>
      <c r="FN12" s="49">
        <v>3</v>
      </c>
      <c r="FO12" s="14">
        <f>AVERAGE(FP12:FU12)</f>
        <v>3</v>
      </c>
      <c r="FP12" s="7">
        <v>3</v>
      </c>
      <c r="FQ12" s="7">
        <v>3</v>
      </c>
      <c r="FR12" s="7">
        <v>3</v>
      </c>
      <c r="FS12" s="7">
        <v>3</v>
      </c>
      <c r="FT12" s="7">
        <v>3</v>
      </c>
      <c r="FU12" s="50">
        <v>3</v>
      </c>
      <c r="FV12" s="49">
        <v>3</v>
      </c>
      <c r="FW12" s="14">
        <f>AVERAGE(FX12:GC12)</f>
        <v>3</v>
      </c>
      <c r="FX12" s="7">
        <v>3</v>
      </c>
      <c r="FY12" s="7">
        <v>3</v>
      </c>
      <c r="FZ12" s="7">
        <v>3</v>
      </c>
      <c r="GA12" s="7">
        <v>3</v>
      </c>
      <c r="GB12" s="7">
        <v>3</v>
      </c>
      <c r="GC12" s="50">
        <v>3</v>
      </c>
      <c r="GD12" s="49">
        <v>3</v>
      </c>
      <c r="GE12" s="14">
        <f>AVERAGE(GF12:GK12)</f>
        <v>3</v>
      </c>
      <c r="GF12" s="7">
        <v>3</v>
      </c>
      <c r="GG12" s="7">
        <v>3</v>
      </c>
      <c r="GH12" s="7">
        <v>3</v>
      </c>
      <c r="GI12" s="7">
        <v>3</v>
      </c>
      <c r="GJ12" s="7">
        <v>3</v>
      </c>
      <c r="GK12" s="50">
        <v>3</v>
      </c>
      <c r="GL12" s="49">
        <v>3</v>
      </c>
      <c r="GM12" s="14">
        <f>AVERAGE(GN12:GS12)</f>
        <v>3</v>
      </c>
      <c r="GN12" s="7">
        <v>3</v>
      </c>
      <c r="GO12" s="7">
        <v>3</v>
      </c>
      <c r="GP12" s="7">
        <v>3</v>
      </c>
      <c r="GQ12" s="7">
        <v>3</v>
      </c>
      <c r="GR12" s="7">
        <v>3</v>
      </c>
      <c r="GS12" s="65">
        <v>3</v>
      </c>
      <c r="GT12" s="49">
        <v>4</v>
      </c>
      <c r="GU12" s="14">
        <f>AVERAGE(GV12:HA12)</f>
        <v>3.1666666666666665</v>
      </c>
      <c r="GV12" s="7">
        <v>3</v>
      </c>
      <c r="GW12" s="7">
        <v>3</v>
      </c>
      <c r="GX12" s="7">
        <v>3</v>
      </c>
      <c r="GY12" s="7">
        <v>4</v>
      </c>
      <c r="GZ12" s="7">
        <v>3</v>
      </c>
      <c r="HA12" s="65">
        <v>3</v>
      </c>
      <c r="HB12" s="49">
        <v>3</v>
      </c>
      <c r="HC12" s="14">
        <f>AVERAGE(HD12:HI12)</f>
        <v>3</v>
      </c>
      <c r="HD12" s="7">
        <v>3</v>
      </c>
      <c r="HE12" s="7">
        <v>3</v>
      </c>
      <c r="HF12" s="7">
        <v>3</v>
      </c>
      <c r="HG12" s="7">
        <v>3</v>
      </c>
      <c r="HH12" s="7">
        <v>3</v>
      </c>
      <c r="HI12" s="50">
        <v>3</v>
      </c>
      <c r="HJ12" s="49">
        <v>3</v>
      </c>
      <c r="HK12" s="14">
        <f>AVERAGE(HL12:HQ12)</f>
        <v>3</v>
      </c>
      <c r="HL12" s="7">
        <v>3</v>
      </c>
      <c r="HM12" s="7">
        <v>3</v>
      </c>
      <c r="HN12" s="7">
        <v>3</v>
      </c>
      <c r="HO12" s="7">
        <v>3</v>
      </c>
      <c r="HP12" s="7">
        <v>3</v>
      </c>
      <c r="HQ12" s="65">
        <v>3</v>
      </c>
      <c r="HR12" s="49">
        <v>2</v>
      </c>
      <c r="HS12" s="14">
        <f>AVERAGE(HT12:HY12)</f>
        <v>2</v>
      </c>
      <c r="HT12" s="7">
        <v>2</v>
      </c>
      <c r="HU12" s="7">
        <v>2</v>
      </c>
      <c r="HV12" s="7">
        <v>2</v>
      </c>
      <c r="HW12" s="7">
        <v>2</v>
      </c>
      <c r="HX12" s="7">
        <v>2</v>
      </c>
      <c r="HY12" s="65">
        <v>2</v>
      </c>
      <c r="HZ12" s="49">
        <v>4</v>
      </c>
      <c r="IA12" s="14">
        <f>AVERAGE(IB12:IG12)</f>
        <v>4</v>
      </c>
      <c r="IB12" s="7">
        <v>4</v>
      </c>
      <c r="IC12" s="7">
        <v>4</v>
      </c>
      <c r="ID12" s="7">
        <v>4</v>
      </c>
      <c r="IE12" s="7">
        <v>4</v>
      </c>
      <c r="IF12" s="7">
        <v>4</v>
      </c>
      <c r="IG12" s="50">
        <v>4</v>
      </c>
    </row>
    <row r="13" spans="1:241" s="6" customFormat="1" ht="26.25" customHeight="1" x14ac:dyDescent="0.2">
      <c r="A13" s="25" t="s">
        <v>529</v>
      </c>
      <c r="B13" s="47">
        <f>(B14*40%+B15*30%+B16*30%)</f>
        <v>3.4000000000000004</v>
      </c>
      <c r="C13" s="14">
        <f t="shared" ref="C13:I13" si="62">(C14*40%+C15*30%+C16*30%)</f>
        <v>3.45</v>
      </c>
      <c r="D13" s="12">
        <f t="shared" si="62"/>
        <v>3.4000000000000004</v>
      </c>
      <c r="E13" s="12">
        <f t="shared" si="62"/>
        <v>3.7</v>
      </c>
      <c r="F13" s="12">
        <f t="shared" si="62"/>
        <v>3.4000000000000004</v>
      </c>
      <c r="G13" s="12">
        <f t="shared" si="62"/>
        <v>3.4000000000000004</v>
      </c>
      <c r="H13" s="12">
        <f t="shared" si="62"/>
        <v>3.4000000000000004</v>
      </c>
      <c r="I13" s="48">
        <f t="shared" si="62"/>
        <v>3.4000000000000004</v>
      </c>
      <c r="J13" s="47">
        <v>3.7</v>
      </c>
      <c r="K13" s="64">
        <v>3.7</v>
      </c>
      <c r="L13" s="12">
        <v>3.7</v>
      </c>
      <c r="M13" s="12">
        <v>3.7</v>
      </c>
      <c r="N13" s="12">
        <v>3.7</v>
      </c>
      <c r="O13" s="12">
        <v>3.7</v>
      </c>
      <c r="P13" s="12">
        <v>3.7</v>
      </c>
      <c r="Q13" s="48">
        <v>3.7</v>
      </c>
      <c r="R13" s="47">
        <f>(R14*40%+R15*30%+R16*30%)</f>
        <v>3.3000000000000003</v>
      </c>
      <c r="S13" s="14">
        <f t="shared" ref="S13:Y13" si="63">(S14*40%+S15*30%+S16*30%)</f>
        <v>3.3000000000000003</v>
      </c>
      <c r="T13" s="12">
        <f t="shared" si="63"/>
        <v>3.3000000000000003</v>
      </c>
      <c r="U13" s="12">
        <f t="shared" si="63"/>
        <v>3.3000000000000003</v>
      </c>
      <c r="V13" s="12">
        <f t="shared" si="63"/>
        <v>0</v>
      </c>
      <c r="W13" s="12">
        <f t="shared" si="63"/>
        <v>3.3000000000000003</v>
      </c>
      <c r="X13" s="12">
        <f t="shared" si="63"/>
        <v>3.3000000000000003</v>
      </c>
      <c r="Y13" s="48">
        <f t="shared" si="63"/>
        <v>3.3000000000000003</v>
      </c>
      <c r="Z13" s="47">
        <f>(Z14*40%+Z15*30%+Z16*30%)</f>
        <v>3.3</v>
      </c>
      <c r="AA13" s="14">
        <f t="shared" ref="AA13:AG13" si="64">(AA14*40%+AA15*30%+AA16*30%)</f>
        <v>3.3</v>
      </c>
      <c r="AB13" s="12">
        <f t="shared" si="64"/>
        <v>3.3</v>
      </c>
      <c r="AC13" s="12">
        <f t="shared" si="64"/>
        <v>0</v>
      </c>
      <c r="AD13" s="12">
        <f t="shared" si="64"/>
        <v>3.3</v>
      </c>
      <c r="AE13" s="12">
        <f t="shared" si="64"/>
        <v>3.3</v>
      </c>
      <c r="AF13" s="12">
        <f t="shared" si="64"/>
        <v>3.3</v>
      </c>
      <c r="AG13" s="58">
        <f t="shared" si="64"/>
        <v>3.3</v>
      </c>
      <c r="AH13" s="47">
        <f>(AH14*40%+AH15*30%+AH16*30%)</f>
        <v>3.6999999999999997</v>
      </c>
      <c r="AI13" s="14">
        <f t="shared" ref="AI13:AO13" si="65">(AI14*40%+AI15*30%+AI16*30%)</f>
        <v>3.6999999999999997</v>
      </c>
      <c r="AJ13" s="12">
        <f t="shared" si="65"/>
        <v>3.6999999999999997</v>
      </c>
      <c r="AK13" s="12">
        <f t="shared" si="65"/>
        <v>0</v>
      </c>
      <c r="AL13" s="12">
        <f t="shared" si="65"/>
        <v>3.6999999999999997</v>
      </c>
      <c r="AM13" s="12">
        <f t="shared" si="65"/>
        <v>3.6999999999999997</v>
      </c>
      <c r="AN13" s="12">
        <f t="shared" si="65"/>
        <v>3.6999999999999997</v>
      </c>
      <c r="AO13" s="58">
        <f t="shared" si="65"/>
        <v>3.6999999999999997</v>
      </c>
      <c r="AP13" s="47">
        <f>(AP14*40%+AP15*30%+AP16*30%)</f>
        <v>2.7</v>
      </c>
      <c r="AQ13" s="14">
        <f t="shared" ref="AQ13:AW13" si="66">(AQ14*40%+AQ15*30%+AQ16*30%)</f>
        <v>2.7</v>
      </c>
      <c r="AR13" s="12">
        <f t="shared" si="66"/>
        <v>2.7</v>
      </c>
      <c r="AS13" s="12">
        <f t="shared" si="66"/>
        <v>0</v>
      </c>
      <c r="AT13" s="12">
        <f t="shared" si="66"/>
        <v>2.7</v>
      </c>
      <c r="AU13" s="12">
        <f t="shared" si="66"/>
        <v>2.7</v>
      </c>
      <c r="AV13" s="12">
        <f t="shared" si="66"/>
        <v>2.7</v>
      </c>
      <c r="AW13" s="48">
        <f t="shared" si="66"/>
        <v>2.7</v>
      </c>
      <c r="AX13" s="32">
        <f>(AX14*40%+AX15*30%+AX16*30%)</f>
        <v>2.7</v>
      </c>
      <c r="AY13" s="14">
        <f t="shared" ref="AY13:BE13" si="67">(AY14*40%+AY15*30%+AY16*30%)</f>
        <v>2.7</v>
      </c>
      <c r="AZ13" s="12">
        <f t="shared" si="67"/>
        <v>2.7</v>
      </c>
      <c r="BA13" s="12">
        <f t="shared" si="67"/>
        <v>0</v>
      </c>
      <c r="BB13" s="12">
        <f t="shared" si="67"/>
        <v>2.7</v>
      </c>
      <c r="BC13" s="12">
        <f t="shared" si="67"/>
        <v>2.7</v>
      </c>
      <c r="BD13" s="12">
        <f t="shared" si="67"/>
        <v>2.7</v>
      </c>
      <c r="BE13" s="58">
        <f t="shared" si="67"/>
        <v>2.7</v>
      </c>
      <c r="BF13" s="47">
        <f>(BF14*40%+BF15*30%+BF16*30%)</f>
        <v>3.7</v>
      </c>
      <c r="BG13" s="14">
        <f t="shared" ref="BG13:BM13" si="68">(BG14*40%+BG15*30%+BG16*30%)</f>
        <v>3.7</v>
      </c>
      <c r="BH13" s="12">
        <f t="shared" si="68"/>
        <v>3.7</v>
      </c>
      <c r="BI13" s="12">
        <f t="shared" si="68"/>
        <v>3.7</v>
      </c>
      <c r="BJ13" s="12">
        <f t="shared" si="68"/>
        <v>0</v>
      </c>
      <c r="BK13" s="12">
        <f t="shared" si="68"/>
        <v>0</v>
      </c>
      <c r="BL13" s="12">
        <f t="shared" si="68"/>
        <v>3.7</v>
      </c>
      <c r="BM13" s="58">
        <f t="shared" si="68"/>
        <v>3.7</v>
      </c>
      <c r="BN13" s="47">
        <f>(BN14*40%+BN15*30%+BN16*30%)</f>
        <v>3.4000000000000004</v>
      </c>
      <c r="BO13" s="14">
        <f t="shared" ref="BO13:BU13" si="69">(BO14*40%+BO15*30%+BO16*30%)</f>
        <v>3.4000000000000004</v>
      </c>
      <c r="BP13" s="12">
        <f t="shared" si="69"/>
        <v>3.4000000000000004</v>
      </c>
      <c r="BQ13" s="12">
        <f t="shared" si="69"/>
        <v>0</v>
      </c>
      <c r="BR13" s="12">
        <f t="shared" si="69"/>
        <v>3.4000000000000004</v>
      </c>
      <c r="BS13" s="12">
        <f t="shared" si="69"/>
        <v>3.4000000000000004</v>
      </c>
      <c r="BT13" s="12">
        <f t="shared" si="69"/>
        <v>3.4000000000000004</v>
      </c>
      <c r="BU13" s="48">
        <f t="shared" si="69"/>
        <v>3.4000000000000004</v>
      </c>
      <c r="BV13" s="47">
        <f>(BV14*40%+BV15*30%+BV16*30%)</f>
        <v>2</v>
      </c>
      <c r="BW13" s="14">
        <f t="shared" ref="BW13" si="70">(BW14*40%+BW15*30%+BW16*30%)</f>
        <v>2</v>
      </c>
      <c r="BX13" s="12">
        <f t="shared" ref="BX13:CC13" si="71">(BX14*40%+BX15*30%+BX16*30%)</f>
        <v>2</v>
      </c>
      <c r="BY13" s="12">
        <f t="shared" si="71"/>
        <v>0</v>
      </c>
      <c r="BZ13" s="12">
        <f t="shared" si="71"/>
        <v>2</v>
      </c>
      <c r="CA13" s="12">
        <f t="shared" si="71"/>
        <v>2</v>
      </c>
      <c r="CB13" s="12">
        <f t="shared" si="71"/>
        <v>2</v>
      </c>
      <c r="CC13" s="48">
        <f t="shared" si="71"/>
        <v>2</v>
      </c>
      <c r="CD13" s="47">
        <f>(CD14*40%+CD15*30%+CD16*30%)</f>
        <v>2.5</v>
      </c>
      <c r="CE13" s="14">
        <f t="shared" ref="CE13" si="72">(CE14*40%+CE15*30%+CE16*30%)</f>
        <v>2.5</v>
      </c>
      <c r="CF13" s="12">
        <f t="shared" ref="CF13:CK13" si="73">(CF14*40%+CF15*30%+CF16*30%)</f>
        <v>2.5</v>
      </c>
      <c r="CG13" s="12">
        <f t="shared" si="73"/>
        <v>0</v>
      </c>
      <c r="CH13" s="12">
        <f t="shared" si="73"/>
        <v>2.5</v>
      </c>
      <c r="CI13" s="12">
        <f t="shared" si="73"/>
        <v>2.5</v>
      </c>
      <c r="CJ13" s="12">
        <f t="shared" si="73"/>
        <v>2.5</v>
      </c>
      <c r="CK13" s="48">
        <f t="shared" si="73"/>
        <v>2.5</v>
      </c>
      <c r="CL13" s="47">
        <v>3.7</v>
      </c>
      <c r="CM13" s="14">
        <f t="shared" ref="CM13:CS13" si="74">(CM14*40%+CM15*30%+CM16*30%)</f>
        <v>3.6999999999999997</v>
      </c>
      <c r="CN13" s="12">
        <f t="shared" si="74"/>
        <v>3.6999999999999997</v>
      </c>
      <c r="CO13" s="12">
        <f t="shared" si="74"/>
        <v>3.6999999999999997</v>
      </c>
      <c r="CP13" s="12">
        <f t="shared" si="74"/>
        <v>3.6999999999999997</v>
      </c>
      <c r="CQ13" s="12">
        <f t="shared" si="74"/>
        <v>3.6999999999999997</v>
      </c>
      <c r="CR13" s="12">
        <f t="shared" si="74"/>
        <v>3.6999999999999997</v>
      </c>
      <c r="CS13" s="58">
        <f t="shared" si="74"/>
        <v>3.6999999999999997</v>
      </c>
      <c r="CT13" s="47">
        <f>(CT14*40%+CT15*30%+CT16*30%)</f>
        <v>2.2999999999999998</v>
      </c>
      <c r="CU13" s="14">
        <f t="shared" ref="CU13:DA13" si="75">(CU14*40%+CU15*30%+CU16*30%)</f>
        <v>2.5</v>
      </c>
      <c r="CV13" s="12">
        <f t="shared" si="75"/>
        <v>2.7</v>
      </c>
      <c r="CW13" s="12">
        <f t="shared" si="75"/>
        <v>2.2999999999999998</v>
      </c>
      <c r="CX13" s="12">
        <f t="shared" si="75"/>
        <v>2.2999999999999998</v>
      </c>
      <c r="CY13" s="12">
        <f t="shared" si="75"/>
        <v>2.2999999999999998</v>
      </c>
      <c r="CZ13" s="12">
        <f t="shared" si="75"/>
        <v>2.7</v>
      </c>
      <c r="DA13" s="48">
        <f t="shared" si="75"/>
        <v>2.7</v>
      </c>
      <c r="DB13" s="47">
        <f>(DB14*40%+DB15*30%+DB16*30%)</f>
        <v>3.4000000000000004</v>
      </c>
      <c r="DC13" s="14">
        <f t="shared" ref="DC13:DI13" si="76">(DC14*40%+DC15*30%+DC16*30%)</f>
        <v>3.4000000000000004</v>
      </c>
      <c r="DD13" s="12">
        <f t="shared" si="76"/>
        <v>3.4000000000000004</v>
      </c>
      <c r="DE13" s="12">
        <f t="shared" si="76"/>
        <v>3.4000000000000004</v>
      </c>
      <c r="DF13" s="12">
        <f t="shared" si="76"/>
        <v>3.4000000000000004</v>
      </c>
      <c r="DG13" s="12">
        <f t="shared" si="76"/>
        <v>3.4000000000000004</v>
      </c>
      <c r="DH13" s="12">
        <f t="shared" si="76"/>
        <v>3.4000000000000004</v>
      </c>
      <c r="DI13" s="48">
        <f t="shared" si="76"/>
        <v>3.4000000000000004</v>
      </c>
      <c r="DJ13" s="47">
        <f>(DJ14*40%+DJ15*30%+DJ16*30%)</f>
        <v>3.4000000000000004</v>
      </c>
      <c r="DK13" s="14">
        <f t="shared" ref="DK13:DQ13" si="77">(DK14*40%+DK15*30%+DK16*30%)</f>
        <v>3.4000000000000004</v>
      </c>
      <c r="DL13" s="12">
        <f t="shared" si="77"/>
        <v>3.4000000000000004</v>
      </c>
      <c r="DM13" s="12">
        <f t="shared" si="77"/>
        <v>3.4000000000000004</v>
      </c>
      <c r="DN13" s="12">
        <f t="shared" si="77"/>
        <v>3.4000000000000004</v>
      </c>
      <c r="DO13" s="12">
        <f t="shared" si="77"/>
        <v>3.4000000000000004</v>
      </c>
      <c r="DP13" s="12">
        <f t="shared" si="77"/>
        <v>3.4000000000000004</v>
      </c>
      <c r="DQ13" s="48">
        <f t="shared" si="77"/>
        <v>3.4000000000000004</v>
      </c>
      <c r="DR13" s="47">
        <f>(DR14*40%+DR15*30%+DR16*30%)</f>
        <v>2.2999999999999998</v>
      </c>
      <c r="DS13" s="14">
        <f t="shared" ref="DS13:DY13" si="78">(DS14*40%+DS15*30%+DS16*30%)</f>
        <v>2.6166666666666663</v>
      </c>
      <c r="DT13" s="12">
        <f t="shared" si="78"/>
        <v>2.7</v>
      </c>
      <c r="DU13" s="12">
        <f t="shared" si="78"/>
        <v>3</v>
      </c>
      <c r="DV13" s="12">
        <f t="shared" si="78"/>
        <v>2.2999999999999998</v>
      </c>
      <c r="DW13" s="12">
        <f t="shared" si="78"/>
        <v>2.2999999999999998</v>
      </c>
      <c r="DX13" s="12">
        <f t="shared" si="78"/>
        <v>2.7</v>
      </c>
      <c r="DY13" s="48">
        <f t="shared" si="78"/>
        <v>2.7</v>
      </c>
      <c r="DZ13" s="47">
        <f>(DZ14*40%+DZ15*30%+DZ16*30%)</f>
        <v>3</v>
      </c>
      <c r="EA13" s="14">
        <f t="shared" ref="EA13:EG13" si="79">(EA14*40%+EA15*30%+EA16*30%)</f>
        <v>3</v>
      </c>
      <c r="EB13" s="12">
        <f t="shared" si="79"/>
        <v>3</v>
      </c>
      <c r="EC13" s="12">
        <f t="shared" si="79"/>
        <v>3</v>
      </c>
      <c r="ED13" s="12">
        <f t="shared" si="79"/>
        <v>3</v>
      </c>
      <c r="EE13" s="12">
        <f t="shared" si="79"/>
        <v>3</v>
      </c>
      <c r="EF13" s="12">
        <f t="shared" si="79"/>
        <v>3</v>
      </c>
      <c r="EG13" s="58">
        <f t="shared" si="79"/>
        <v>3</v>
      </c>
      <c r="EH13" s="47">
        <f>(EH14*40%+EH15*30%+EH16*30%)</f>
        <v>3.6999999999999997</v>
      </c>
      <c r="EI13" s="14">
        <f t="shared" ref="EI13:EO13" si="80">(EI14*40%+EI15*30%+EI16*30%)</f>
        <v>3.6999999999999997</v>
      </c>
      <c r="EJ13" s="12">
        <f t="shared" si="80"/>
        <v>3.6999999999999997</v>
      </c>
      <c r="EK13" s="12">
        <f t="shared" si="80"/>
        <v>3.6999999999999997</v>
      </c>
      <c r="EL13" s="12">
        <f t="shared" si="80"/>
        <v>3.6999999999999997</v>
      </c>
      <c r="EM13" s="12">
        <f t="shared" si="80"/>
        <v>3.6999999999999997</v>
      </c>
      <c r="EN13" s="12">
        <f t="shared" si="80"/>
        <v>3.6999999999999997</v>
      </c>
      <c r="EO13" s="48">
        <f t="shared" si="80"/>
        <v>3.6999999999999997</v>
      </c>
      <c r="EP13" s="47">
        <f>(EP14*40%+EP15*30%+EP16*30%)</f>
        <v>2.7</v>
      </c>
      <c r="EQ13" s="14">
        <f t="shared" ref="EQ13:EW13" si="81">(EQ14*40%+EQ15*30%+EQ16*30%)</f>
        <v>2.4000000000000004</v>
      </c>
      <c r="ER13" s="12">
        <f t="shared" si="81"/>
        <v>2.4000000000000004</v>
      </c>
      <c r="ES13" s="12">
        <f t="shared" si="81"/>
        <v>2.4000000000000004</v>
      </c>
      <c r="ET13" s="12">
        <f t="shared" si="81"/>
        <v>2.4000000000000004</v>
      </c>
      <c r="EU13" s="12">
        <f t="shared" si="81"/>
        <v>2.4000000000000004</v>
      </c>
      <c r="EV13" s="12">
        <f t="shared" si="81"/>
        <v>2.4000000000000004</v>
      </c>
      <c r="EW13" s="48">
        <f t="shared" si="81"/>
        <v>2.4000000000000004</v>
      </c>
      <c r="EX13" s="47">
        <f>(EX14*40%+EX15*30%+EX16*30%)</f>
        <v>1</v>
      </c>
      <c r="EY13" s="14">
        <f t="shared" ref="EY13:FE13" si="82">(EY14*40%+EY15*30%+EY16*30%)</f>
        <v>1</v>
      </c>
      <c r="EZ13" s="12">
        <f t="shared" si="82"/>
        <v>1</v>
      </c>
      <c r="FA13" s="12">
        <f t="shared" si="82"/>
        <v>1</v>
      </c>
      <c r="FB13" s="12">
        <f t="shared" si="82"/>
        <v>1</v>
      </c>
      <c r="FC13" s="12">
        <f t="shared" si="82"/>
        <v>1</v>
      </c>
      <c r="FD13" s="12">
        <f t="shared" si="82"/>
        <v>1</v>
      </c>
      <c r="FE13" s="58">
        <f t="shared" si="82"/>
        <v>1</v>
      </c>
      <c r="FF13" s="47">
        <f>(FF14*40%+FF15*30%+FF16*30%)</f>
        <v>2.8000000000000003</v>
      </c>
      <c r="FG13" s="14">
        <f t="shared" ref="FG13:FM13" si="83">(FG14*40%+FG15*30%+FG16*30%)</f>
        <v>2.4000000000000004</v>
      </c>
      <c r="FH13" s="12">
        <f t="shared" si="83"/>
        <v>2.4000000000000004</v>
      </c>
      <c r="FI13" s="12">
        <f t="shared" si="83"/>
        <v>2.4000000000000004</v>
      </c>
      <c r="FJ13" s="12">
        <f t="shared" si="83"/>
        <v>2.4000000000000004</v>
      </c>
      <c r="FK13" s="12">
        <f t="shared" si="83"/>
        <v>2.4000000000000004</v>
      </c>
      <c r="FL13" s="12">
        <f t="shared" si="83"/>
        <v>2.4000000000000004</v>
      </c>
      <c r="FM13" s="48">
        <f t="shared" si="83"/>
        <v>2.4000000000000004</v>
      </c>
      <c r="FN13" s="47">
        <f>(FN14*40%+FN15*30%+FN16*30%)</f>
        <v>3.6000000000000005</v>
      </c>
      <c r="FO13" s="14">
        <f t="shared" ref="FO13:FU13" si="84">(FO14*40%+FO15*30%+FO16*30%)</f>
        <v>3.6000000000000005</v>
      </c>
      <c r="FP13" s="12">
        <f t="shared" si="84"/>
        <v>3.6000000000000005</v>
      </c>
      <c r="FQ13" s="12">
        <f t="shared" si="84"/>
        <v>3.6000000000000005</v>
      </c>
      <c r="FR13" s="12">
        <f t="shared" si="84"/>
        <v>3.6000000000000005</v>
      </c>
      <c r="FS13" s="12">
        <f t="shared" si="84"/>
        <v>3.6000000000000005</v>
      </c>
      <c r="FT13" s="12">
        <f t="shared" si="84"/>
        <v>3.6000000000000005</v>
      </c>
      <c r="FU13" s="48">
        <f t="shared" si="84"/>
        <v>3.6000000000000005</v>
      </c>
      <c r="FV13" s="47">
        <f>(FV14*40%+FV15*30%+FV16*30%)</f>
        <v>3</v>
      </c>
      <c r="FW13" s="14">
        <f t="shared" ref="FW13:GC13" si="85">(FW14*40%+FW15*30%+FW16*30%)</f>
        <v>3</v>
      </c>
      <c r="FX13" s="12">
        <f t="shared" si="85"/>
        <v>3</v>
      </c>
      <c r="FY13" s="12">
        <f t="shared" si="85"/>
        <v>3</v>
      </c>
      <c r="FZ13" s="12">
        <f t="shared" si="85"/>
        <v>3</v>
      </c>
      <c r="GA13" s="12">
        <f t="shared" si="85"/>
        <v>3</v>
      </c>
      <c r="GB13" s="12">
        <f t="shared" si="85"/>
        <v>3</v>
      </c>
      <c r="GC13" s="48">
        <f t="shared" si="85"/>
        <v>3</v>
      </c>
      <c r="GD13" s="47">
        <f>(GD14*40%+GD15*30%+GD16*30%)</f>
        <v>3</v>
      </c>
      <c r="GE13" s="14">
        <f t="shared" ref="GE13:GK13" si="86">(GE14*40%+GE15*30%+GE16*30%)</f>
        <v>3</v>
      </c>
      <c r="GF13" s="12">
        <f t="shared" si="86"/>
        <v>3</v>
      </c>
      <c r="GG13" s="12">
        <f t="shared" si="86"/>
        <v>3</v>
      </c>
      <c r="GH13" s="12">
        <f t="shared" si="86"/>
        <v>3</v>
      </c>
      <c r="GI13" s="12">
        <f t="shared" si="86"/>
        <v>3</v>
      </c>
      <c r="GJ13" s="12">
        <f t="shared" si="86"/>
        <v>3</v>
      </c>
      <c r="GK13" s="48">
        <f t="shared" si="86"/>
        <v>3</v>
      </c>
      <c r="GL13" s="47">
        <f>(GL14*40%+GL15*30%+GL16*30%)</f>
        <v>3.1</v>
      </c>
      <c r="GM13" s="14">
        <f t="shared" ref="GM13:GS13" si="87">(GM14*40%+GM15*30%+GM16*30%)</f>
        <v>3.1</v>
      </c>
      <c r="GN13" s="12">
        <f t="shared" si="87"/>
        <v>3.1</v>
      </c>
      <c r="GO13" s="12">
        <f t="shared" si="87"/>
        <v>3.1</v>
      </c>
      <c r="GP13" s="12">
        <f t="shared" si="87"/>
        <v>3.1</v>
      </c>
      <c r="GQ13" s="12">
        <f t="shared" si="87"/>
        <v>3.1</v>
      </c>
      <c r="GR13" s="12">
        <f t="shared" si="87"/>
        <v>3.1</v>
      </c>
      <c r="GS13" s="58">
        <f t="shared" si="87"/>
        <v>3.1</v>
      </c>
      <c r="GT13" s="47">
        <f>(GT14*40%+GT15*30%+GT16*30%)</f>
        <v>3.4000000000000004</v>
      </c>
      <c r="GU13" s="14">
        <f t="shared" ref="GU13:HA13" si="88">(GU14*40%+GU15*30%+GU16*30%)</f>
        <v>3.4000000000000004</v>
      </c>
      <c r="GV13" s="12">
        <f t="shared" si="88"/>
        <v>3.4000000000000004</v>
      </c>
      <c r="GW13" s="12">
        <f t="shared" si="88"/>
        <v>3.4000000000000004</v>
      </c>
      <c r="GX13" s="12">
        <f t="shared" si="88"/>
        <v>3.4000000000000004</v>
      </c>
      <c r="GY13" s="12">
        <f t="shared" si="88"/>
        <v>3.4000000000000004</v>
      </c>
      <c r="GZ13" s="12">
        <f t="shared" si="88"/>
        <v>3.4000000000000004</v>
      </c>
      <c r="HA13" s="58">
        <f t="shared" si="88"/>
        <v>3.4000000000000004</v>
      </c>
      <c r="HB13" s="47">
        <f>(HB14*40%+HB15*30%+HB16*30%)</f>
        <v>4</v>
      </c>
      <c r="HC13" s="14">
        <f t="shared" ref="HC13:HI13" si="89">(HC14*40%+HC15*30%+HC16*30%)</f>
        <v>4</v>
      </c>
      <c r="HD13" s="12">
        <f t="shared" si="89"/>
        <v>4</v>
      </c>
      <c r="HE13" s="12">
        <f t="shared" si="89"/>
        <v>4</v>
      </c>
      <c r="HF13" s="12">
        <f t="shared" si="89"/>
        <v>4</v>
      </c>
      <c r="HG13" s="12">
        <f t="shared" si="89"/>
        <v>4</v>
      </c>
      <c r="HH13" s="12">
        <f t="shared" si="89"/>
        <v>4</v>
      </c>
      <c r="HI13" s="48">
        <f t="shared" si="89"/>
        <v>4</v>
      </c>
      <c r="HJ13" s="47">
        <f>(HJ14*40%+HJ15*30%+HJ16*30%)</f>
        <v>3.6999999999999997</v>
      </c>
      <c r="HK13" s="14">
        <f t="shared" ref="HK13:HP13" si="90">(HK14*40%+HK15*30%+HK16*30%)</f>
        <v>3.6999999999999997</v>
      </c>
      <c r="HL13" s="12">
        <f>(HL14*40%+HL15*30%+HL16*30%)</f>
        <v>3.6999999999999997</v>
      </c>
      <c r="HM13" s="12">
        <f t="shared" si="90"/>
        <v>3.6999999999999997</v>
      </c>
      <c r="HN13" s="12">
        <f t="shared" si="90"/>
        <v>3.6999999999999997</v>
      </c>
      <c r="HO13" s="12">
        <f t="shared" si="90"/>
        <v>3.6999999999999997</v>
      </c>
      <c r="HP13" s="12">
        <f t="shared" si="90"/>
        <v>3.6999999999999997</v>
      </c>
      <c r="HQ13" s="58">
        <f>(HQ14*40%+HQ15*30%+HQ16*30%)</f>
        <v>3.6999999999999997</v>
      </c>
      <c r="HR13" s="47">
        <f>(HR14*40%+HR15*30%+HR16*30%)</f>
        <v>2</v>
      </c>
      <c r="HS13" s="14">
        <f t="shared" ref="HS13:HY13" si="91">(HS14*40%+HS15*30%+HS16*30%)</f>
        <v>2</v>
      </c>
      <c r="HT13" s="12">
        <f t="shared" si="91"/>
        <v>2</v>
      </c>
      <c r="HU13" s="12">
        <f t="shared" si="91"/>
        <v>2</v>
      </c>
      <c r="HV13" s="12">
        <f t="shared" si="91"/>
        <v>2</v>
      </c>
      <c r="HW13" s="12">
        <f t="shared" si="91"/>
        <v>2</v>
      </c>
      <c r="HX13" s="12">
        <f t="shared" si="91"/>
        <v>2</v>
      </c>
      <c r="HY13" s="58">
        <f t="shared" si="91"/>
        <v>2</v>
      </c>
      <c r="HZ13" s="47">
        <f>(HZ14*40%+HZ15*30%+HZ16*30%)</f>
        <v>3.7</v>
      </c>
      <c r="IA13" s="14">
        <f t="shared" ref="IA13:IG13" si="92">(IA14*40%+IA15*30%+IA16*30%)</f>
        <v>3.7</v>
      </c>
      <c r="IB13" s="12">
        <f t="shared" si="92"/>
        <v>3.7</v>
      </c>
      <c r="IC13" s="12">
        <f t="shared" si="92"/>
        <v>3.7</v>
      </c>
      <c r="ID13" s="12">
        <f t="shared" si="92"/>
        <v>3.7</v>
      </c>
      <c r="IE13" s="12">
        <f t="shared" si="92"/>
        <v>3.7</v>
      </c>
      <c r="IF13" s="12">
        <f t="shared" si="92"/>
        <v>3.7</v>
      </c>
      <c r="IG13" s="48">
        <f t="shared" si="92"/>
        <v>3.7</v>
      </c>
    </row>
    <row r="14" spans="1:241" s="6" customFormat="1" ht="52.5" x14ac:dyDescent="0.2">
      <c r="A14" s="27" t="s">
        <v>531</v>
      </c>
      <c r="B14" s="51">
        <v>4</v>
      </c>
      <c r="C14" s="14">
        <f>AVERAGE(D14:I14)</f>
        <v>4</v>
      </c>
      <c r="D14" s="10">
        <v>4</v>
      </c>
      <c r="E14" s="10">
        <v>4</v>
      </c>
      <c r="F14" s="10">
        <v>4</v>
      </c>
      <c r="G14" s="10">
        <v>4</v>
      </c>
      <c r="H14" s="10">
        <v>4</v>
      </c>
      <c r="I14" s="52">
        <v>4</v>
      </c>
      <c r="J14" s="51">
        <v>4</v>
      </c>
      <c r="K14" s="64">
        <f>AVERAGE(L14:Q14)</f>
        <v>4</v>
      </c>
      <c r="L14" s="10">
        <v>4</v>
      </c>
      <c r="M14" s="10">
        <v>4</v>
      </c>
      <c r="N14" s="10">
        <v>4</v>
      </c>
      <c r="O14" s="10">
        <v>4</v>
      </c>
      <c r="P14" s="10">
        <v>4</v>
      </c>
      <c r="Q14" s="52">
        <v>4</v>
      </c>
      <c r="R14" s="51">
        <v>3</v>
      </c>
      <c r="S14" s="14">
        <f>AVERAGE(T14:Y14)</f>
        <v>3</v>
      </c>
      <c r="T14" s="10">
        <v>3</v>
      </c>
      <c r="U14" s="10">
        <v>3</v>
      </c>
      <c r="V14" s="10"/>
      <c r="W14" s="10">
        <v>3</v>
      </c>
      <c r="X14" s="10">
        <v>3</v>
      </c>
      <c r="Y14" s="52">
        <v>3</v>
      </c>
      <c r="Z14" s="51">
        <v>3</v>
      </c>
      <c r="AA14" s="14">
        <f>AVERAGE(AB14:AG14)</f>
        <v>3</v>
      </c>
      <c r="AB14" s="10">
        <v>3</v>
      </c>
      <c r="AC14" s="10"/>
      <c r="AD14" s="10">
        <v>3</v>
      </c>
      <c r="AE14" s="10">
        <v>3</v>
      </c>
      <c r="AF14" s="10">
        <v>3</v>
      </c>
      <c r="AG14" s="66">
        <v>3</v>
      </c>
      <c r="AH14" s="51">
        <v>4</v>
      </c>
      <c r="AI14" s="14">
        <f>AVERAGE(AJ14:AO14)</f>
        <v>4</v>
      </c>
      <c r="AJ14" s="10">
        <v>4</v>
      </c>
      <c r="AK14" s="10"/>
      <c r="AL14" s="10">
        <v>4</v>
      </c>
      <c r="AM14" s="10">
        <v>4</v>
      </c>
      <c r="AN14" s="10">
        <v>4</v>
      </c>
      <c r="AO14" s="66">
        <v>4</v>
      </c>
      <c r="AP14" s="51">
        <v>3</v>
      </c>
      <c r="AQ14" s="14">
        <f>AVERAGE(AR14:AW14)</f>
        <v>3</v>
      </c>
      <c r="AR14" s="10">
        <v>3</v>
      </c>
      <c r="AS14" s="10"/>
      <c r="AT14" s="10">
        <v>3</v>
      </c>
      <c r="AU14" s="10">
        <v>3</v>
      </c>
      <c r="AV14" s="10">
        <v>3</v>
      </c>
      <c r="AW14" s="52">
        <v>3</v>
      </c>
      <c r="AX14" s="34">
        <v>3</v>
      </c>
      <c r="AY14" s="14">
        <f>AVERAGE(AZ14:BE14)</f>
        <v>3</v>
      </c>
      <c r="AZ14" s="10">
        <v>3</v>
      </c>
      <c r="BA14" s="10"/>
      <c r="BB14" s="10">
        <v>3</v>
      </c>
      <c r="BC14" s="10">
        <v>3</v>
      </c>
      <c r="BD14" s="10">
        <v>3</v>
      </c>
      <c r="BE14" s="66">
        <v>3</v>
      </c>
      <c r="BF14" s="51">
        <v>4</v>
      </c>
      <c r="BG14" s="14">
        <f>AVERAGE(BH14:BM14)</f>
        <v>4</v>
      </c>
      <c r="BH14" s="10">
        <v>4</v>
      </c>
      <c r="BI14" s="10">
        <v>4</v>
      </c>
      <c r="BJ14" s="10"/>
      <c r="BK14" s="10"/>
      <c r="BL14" s="10">
        <v>4</v>
      </c>
      <c r="BM14" s="66">
        <v>4</v>
      </c>
      <c r="BN14" s="51">
        <v>4</v>
      </c>
      <c r="BO14" s="14">
        <f>AVERAGE(BP14:BU14)</f>
        <v>4</v>
      </c>
      <c r="BP14" s="10">
        <v>4</v>
      </c>
      <c r="BQ14" s="10"/>
      <c r="BR14" s="10">
        <v>4</v>
      </c>
      <c r="BS14" s="10">
        <v>4</v>
      </c>
      <c r="BT14" s="10">
        <v>4</v>
      </c>
      <c r="BU14" s="52">
        <v>4</v>
      </c>
      <c r="BV14" s="51">
        <v>2</v>
      </c>
      <c r="BW14" s="14">
        <f>AVERAGE(BX14:CC14)</f>
        <v>2</v>
      </c>
      <c r="BX14" s="10">
        <v>2</v>
      </c>
      <c r="BY14" s="10"/>
      <c r="BZ14" s="10">
        <v>2</v>
      </c>
      <c r="CA14" s="10">
        <v>2</v>
      </c>
      <c r="CB14" s="10">
        <v>2</v>
      </c>
      <c r="CC14" s="52">
        <v>2</v>
      </c>
      <c r="CD14" s="51">
        <v>4</v>
      </c>
      <c r="CE14" s="14">
        <f>AVERAGE(CF14:CK14)</f>
        <v>4</v>
      </c>
      <c r="CF14" s="10">
        <v>4</v>
      </c>
      <c r="CG14" s="10"/>
      <c r="CH14" s="10">
        <v>4</v>
      </c>
      <c r="CI14" s="10">
        <v>4</v>
      </c>
      <c r="CJ14" s="10">
        <v>4</v>
      </c>
      <c r="CK14" s="10">
        <v>4</v>
      </c>
      <c r="CL14" s="51">
        <v>4</v>
      </c>
      <c r="CM14" s="14">
        <f>AVERAGE(CN14:CS14)</f>
        <v>4</v>
      </c>
      <c r="CN14" s="10">
        <v>4</v>
      </c>
      <c r="CO14" s="10">
        <v>4</v>
      </c>
      <c r="CP14" s="10">
        <v>4</v>
      </c>
      <c r="CQ14" s="10">
        <v>4</v>
      </c>
      <c r="CR14" s="10">
        <v>4</v>
      </c>
      <c r="CS14" s="66">
        <v>4</v>
      </c>
      <c r="CT14" s="51">
        <v>2</v>
      </c>
      <c r="CU14" s="14">
        <f>AVERAGE(CV14:DA14)</f>
        <v>2.5</v>
      </c>
      <c r="CV14" s="10">
        <v>3</v>
      </c>
      <c r="CW14" s="10">
        <v>2</v>
      </c>
      <c r="CX14" s="10">
        <v>2</v>
      </c>
      <c r="CY14" s="10">
        <v>2</v>
      </c>
      <c r="CZ14" s="10">
        <v>3</v>
      </c>
      <c r="DA14" s="52">
        <v>3</v>
      </c>
      <c r="DB14" s="51">
        <v>4</v>
      </c>
      <c r="DC14" s="14">
        <f>AVERAGE(DD14:DI14)</f>
        <v>4</v>
      </c>
      <c r="DD14" s="10">
        <v>4</v>
      </c>
      <c r="DE14" s="10">
        <v>4</v>
      </c>
      <c r="DF14" s="10">
        <v>4</v>
      </c>
      <c r="DG14" s="10">
        <v>4</v>
      </c>
      <c r="DH14" s="10">
        <v>4</v>
      </c>
      <c r="DI14" s="52">
        <v>4</v>
      </c>
      <c r="DJ14" s="51">
        <v>4</v>
      </c>
      <c r="DK14" s="14">
        <f>AVERAGE(DL14:DQ14)</f>
        <v>4</v>
      </c>
      <c r="DL14" s="10">
        <v>4</v>
      </c>
      <c r="DM14" s="10">
        <v>4</v>
      </c>
      <c r="DN14" s="10">
        <v>4</v>
      </c>
      <c r="DO14" s="10">
        <v>4</v>
      </c>
      <c r="DP14" s="10">
        <v>4</v>
      </c>
      <c r="DQ14" s="52">
        <v>4</v>
      </c>
      <c r="DR14" s="51">
        <v>2</v>
      </c>
      <c r="DS14" s="14">
        <f>AVERAGE(DT14:DY14)</f>
        <v>2.6666666666666665</v>
      </c>
      <c r="DT14" s="10">
        <v>3</v>
      </c>
      <c r="DU14" s="10">
        <v>3</v>
      </c>
      <c r="DV14" s="10">
        <v>2</v>
      </c>
      <c r="DW14" s="10">
        <v>2</v>
      </c>
      <c r="DX14" s="10">
        <v>3</v>
      </c>
      <c r="DY14" s="52">
        <v>3</v>
      </c>
      <c r="DZ14" s="51">
        <v>3</v>
      </c>
      <c r="EA14" s="14">
        <f>AVERAGE(EB14:EG14)</f>
        <v>3</v>
      </c>
      <c r="EB14" s="10">
        <v>3</v>
      </c>
      <c r="EC14" s="10">
        <v>3</v>
      </c>
      <c r="ED14" s="10">
        <v>3</v>
      </c>
      <c r="EE14" s="10">
        <v>3</v>
      </c>
      <c r="EF14" s="10">
        <v>3</v>
      </c>
      <c r="EG14" s="66">
        <v>3</v>
      </c>
      <c r="EH14" s="51">
        <v>4</v>
      </c>
      <c r="EI14" s="14">
        <f>AVERAGE(EJ14:EO14)</f>
        <v>4</v>
      </c>
      <c r="EJ14" s="10">
        <v>4</v>
      </c>
      <c r="EK14" s="10">
        <v>4</v>
      </c>
      <c r="EL14" s="10">
        <v>4</v>
      </c>
      <c r="EM14" s="10">
        <v>4</v>
      </c>
      <c r="EN14" s="10">
        <v>4</v>
      </c>
      <c r="EO14" s="52">
        <v>4</v>
      </c>
      <c r="EP14" s="51">
        <v>3</v>
      </c>
      <c r="EQ14" s="14">
        <f>AVERAGE(ER14:EW14)</f>
        <v>3</v>
      </c>
      <c r="ER14" s="10">
        <v>3</v>
      </c>
      <c r="ES14" s="10">
        <v>3</v>
      </c>
      <c r="ET14" s="10">
        <v>3</v>
      </c>
      <c r="EU14" s="10">
        <v>3</v>
      </c>
      <c r="EV14" s="10">
        <v>3</v>
      </c>
      <c r="EW14" s="52">
        <v>3</v>
      </c>
      <c r="EX14" s="51">
        <v>1</v>
      </c>
      <c r="EY14" s="14">
        <f>AVERAGE(EZ14:FE14)</f>
        <v>1</v>
      </c>
      <c r="EZ14" s="10">
        <v>1</v>
      </c>
      <c r="FA14" s="10">
        <v>1</v>
      </c>
      <c r="FB14" s="10">
        <v>1</v>
      </c>
      <c r="FC14" s="10">
        <v>1</v>
      </c>
      <c r="FD14" s="10">
        <v>1</v>
      </c>
      <c r="FE14" s="66">
        <v>1</v>
      </c>
      <c r="FF14" s="51">
        <v>4</v>
      </c>
      <c r="FG14" s="14">
        <f>AVERAGE(FH14:FM14)</f>
        <v>3</v>
      </c>
      <c r="FH14" s="10">
        <v>3</v>
      </c>
      <c r="FI14" s="10">
        <v>3</v>
      </c>
      <c r="FJ14" s="10">
        <v>3</v>
      </c>
      <c r="FK14" s="10">
        <v>3</v>
      </c>
      <c r="FL14" s="10">
        <v>3</v>
      </c>
      <c r="FM14" s="52">
        <v>3</v>
      </c>
      <c r="FN14" s="51">
        <v>3</v>
      </c>
      <c r="FO14" s="14">
        <f>AVERAGE(FP14:FU14)</f>
        <v>3</v>
      </c>
      <c r="FP14" s="10">
        <v>3</v>
      </c>
      <c r="FQ14" s="10">
        <v>3</v>
      </c>
      <c r="FR14" s="10">
        <v>3</v>
      </c>
      <c r="FS14" s="10">
        <v>3</v>
      </c>
      <c r="FT14" s="10">
        <v>3</v>
      </c>
      <c r="FU14" s="52">
        <v>3</v>
      </c>
      <c r="FV14" s="51">
        <v>3</v>
      </c>
      <c r="FW14" s="14">
        <f>AVERAGE(FX14:GC14)</f>
        <v>3</v>
      </c>
      <c r="FX14" s="10">
        <v>3</v>
      </c>
      <c r="FY14" s="10">
        <v>3</v>
      </c>
      <c r="FZ14" s="10">
        <v>3</v>
      </c>
      <c r="GA14" s="10">
        <v>3</v>
      </c>
      <c r="GB14" s="10">
        <v>3</v>
      </c>
      <c r="GC14" s="52">
        <v>3</v>
      </c>
      <c r="GD14" s="51">
        <v>3</v>
      </c>
      <c r="GE14" s="14">
        <f>AVERAGE(GF14:GK14)</f>
        <v>3</v>
      </c>
      <c r="GF14" s="10">
        <v>3</v>
      </c>
      <c r="GG14" s="10">
        <v>3</v>
      </c>
      <c r="GH14" s="10">
        <v>3</v>
      </c>
      <c r="GI14" s="10">
        <v>3</v>
      </c>
      <c r="GJ14" s="10">
        <v>3</v>
      </c>
      <c r="GK14" s="52">
        <v>3</v>
      </c>
      <c r="GL14" s="51">
        <v>4</v>
      </c>
      <c r="GM14" s="14">
        <f>AVERAGE(GN14:GS14)</f>
        <v>4</v>
      </c>
      <c r="GN14" s="10">
        <v>4</v>
      </c>
      <c r="GO14" s="10">
        <v>4</v>
      </c>
      <c r="GP14" s="10">
        <v>4</v>
      </c>
      <c r="GQ14" s="10">
        <v>4</v>
      </c>
      <c r="GR14" s="10">
        <v>4</v>
      </c>
      <c r="GS14" s="66">
        <v>4</v>
      </c>
      <c r="GT14" s="51">
        <v>4</v>
      </c>
      <c r="GU14" s="14">
        <f>AVERAGE(GV14:HA14)</f>
        <v>4</v>
      </c>
      <c r="GV14" s="10">
        <v>4</v>
      </c>
      <c r="GW14" s="10">
        <v>4</v>
      </c>
      <c r="GX14" s="10">
        <v>4</v>
      </c>
      <c r="GY14" s="10">
        <v>4</v>
      </c>
      <c r="GZ14" s="10">
        <v>4</v>
      </c>
      <c r="HA14" s="66">
        <v>4</v>
      </c>
      <c r="HB14" s="51">
        <v>4</v>
      </c>
      <c r="HC14" s="14">
        <f>AVERAGE(HD14:HI14)</f>
        <v>4</v>
      </c>
      <c r="HD14" s="10">
        <v>4</v>
      </c>
      <c r="HE14" s="10">
        <v>4</v>
      </c>
      <c r="HF14" s="10">
        <v>4</v>
      </c>
      <c r="HG14" s="10">
        <v>4</v>
      </c>
      <c r="HH14" s="10">
        <v>4</v>
      </c>
      <c r="HI14" s="52">
        <v>4</v>
      </c>
      <c r="HJ14" s="51">
        <v>4</v>
      </c>
      <c r="HK14" s="14">
        <f>AVERAGE(HL14:HQ14)</f>
        <v>4</v>
      </c>
      <c r="HL14" s="10">
        <v>4</v>
      </c>
      <c r="HM14" s="10">
        <v>4</v>
      </c>
      <c r="HN14" s="10">
        <v>4</v>
      </c>
      <c r="HO14" s="10">
        <v>4</v>
      </c>
      <c r="HP14" s="10">
        <v>4</v>
      </c>
      <c r="HQ14" s="66">
        <v>4</v>
      </c>
      <c r="HR14" s="51">
        <v>2</v>
      </c>
      <c r="HS14" s="14">
        <f>AVERAGE(HT14:HY14)</f>
        <v>2</v>
      </c>
      <c r="HT14" s="7">
        <v>2</v>
      </c>
      <c r="HU14" s="7">
        <v>2</v>
      </c>
      <c r="HV14" s="7">
        <v>2</v>
      </c>
      <c r="HW14" s="7">
        <v>2</v>
      </c>
      <c r="HX14" s="7">
        <v>2</v>
      </c>
      <c r="HY14" s="65">
        <v>2</v>
      </c>
      <c r="HZ14" s="51">
        <v>4</v>
      </c>
      <c r="IA14" s="14">
        <f>AVERAGE(IB14:IG14)</f>
        <v>4</v>
      </c>
      <c r="IB14" s="10">
        <v>4</v>
      </c>
      <c r="IC14" s="10">
        <v>4</v>
      </c>
      <c r="ID14" s="10">
        <v>4</v>
      </c>
      <c r="IE14" s="10">
        <v>4</v>
      </c>
      <c r="IF14" s="10">
        <v>4</v>
      </c>
      <c r="IG14" s="52">
        <v>4</v>
      </c>
    </row>
    <row r="15" spans="1:241" s="8" customFormat="1" ht="33.75" x14ac:dyDescent="0.2">
      <c r="A15" s="28" t="s">
        <v>532</v>
      </c>
      <c r="B15" s="53">
        <v>2</v>
      </c>
      <c r="C15" s="14">
        <f>AVERAGE(D15:I15)</f>
        <v>2.1666666666666665</v>
      </c>
      <c r="D15" s="11">
        <v>2</v>
      </c>
      <c r="E15" s="11">
        <v>3</v>
      </c>
      <c r="F15" s="11">
        <v>2</v>
      </c>
      <c r="G15" s="11">
        <v>2</v>
      </c>
      <c r="H15" s="11">
        <v>2</v>
      </c>
      <c r="I15" s="54">
        <v>2</v>
      </c>
      <c r="J15" s="53">
        <v>3</v>
      </c>
      <c r="K15" s="64">
        <v>3</v>
      </c>
      <c r="L15" s="11">
        <v>3</v>
      </c>
      <c r="M15" s="11">
        <v>3</v>
      </c>
      <c r="N15" s="11">
        <v>3</v>
      </c>
      <c r="O15" s="11">
        <v>3</v>
      </c>
      <c r="P15" s="11">
        <v>3</v>
      </c>
      <c r="Q15" s="54">
        <v>3</v>
      </c>
      <c r="R15" s="53">
        <v>4</v>
      </c>
      <c r="S15" s="14">
        <f>AVERAGE(T15:Y15)</f>
        <v>4</v>
      </c>
      <c r="T15" s="11">
        <v>4</v>
      </c>
      <c r="U15" s="11">
        <v>4</v>
      </c>
      <c r="V15" s="11"/>
      <c r="W15" s="11">
        <v>4</v>
      </c>
      <c r="X15" s="11">
        <v>4</v>
      </c>
      <c r="Y15" s="54">
        <v>4</v>
      </c>
      <c r="Z15" s="53">
        <v>3</v>
      </c>
      <c r="AA15" s="14">
        <f>AVERAGE(AB15:AG15)</f>
        <v>3</v>
      </c>
      <c r="AB15" s="11">
        <v>3</v>
      </c>
      <c r="AC15" s="11"/>
      <c r="AD15" s="11">
        <v>3</v>
      </c>
      <c r="AE15" s="11">
        <v>3</v>
      </c>
      <c r="AF15" s="11">
        <v>3</v>
      </c>
      <c r="AG15" s="67">
        <v>3</v>
      </c>
      <c r="AH15" s="53">
        <v>4</v>
      </c>
      <c r="AI15" s="14">
        <f>AVERAGE(AJ15:AO15)</f>
        <v>4</v>
      </c>
      <c r="AJ15" s="11">
        <v>4</v>
      </c>
      <c r="AK15" s="11"/>
      <c r="AL15" s="11">
        <v>4</v>
      </c>
      <c r="AM15" s="11">
        <v>4</v>
      </c>
      <c r="AN15" s="11">
        <v>4</v>
      </c>
      <c r="AO15" s="67">
        <v>4</v>
      </c>
      <c r="AP15" s="53">
        <v>3</v>
      </c>
      <c r="AQ15" s="14">
        <f>AVERAGE(AR15:AW15)</f>
        <v>3</v>
      </c>
      <c r="AR15" s="11">
        <v>3</v>
      </c>
      <c r="AS15" s="11"/>
      <c r="AT15" s="11">
        <v>3</v>
      </c>
      <c r="AU15" s="11">
        <v>3</v>
      </c>
      <c r="AV15" s="11">
        <v>3</v>
      </c>
      <c r="AW15" s="54">
        <v>3</v>
      </c>
      <c r="AX15" s="35">
        <v>2</v>
      </c>
      <c r="AY15" s="14">
        <f>AVERAGE(AZ15:BE15)</f>
        <v>2</v>
      </c>
      <c r="AZ15" s="11">
        <v>2</v>
      </c>
      <c r="BA15" s="11"/>
      <c r="BB15" s="11">
        <v>2</v>
      </c>
      <c r="BC15" s="11">
        <v>2</v>
      </c>
      <c r="BD15" s="11">
        <v>2</v>
      </c>
      <c r="BE15" s="67">
        <v>2</v>
      </c>
      <c r="BF15" s="53">
        <v>3</v>
      </c>
      <c r="BG15" s="14">
        <f>AVERAGE(BH15:BM15)</f>
        <v>3</v>
      </c>
      <c r="BH15" s="11">
        <v>3</v>
      </c>
      <c r="BI15" s="11">
        <v>3</v>
      </c>
      <c r="BJ15" s="11"/>
      <c r="BK15" s="11"/>
      <c r="BL15" s="11">
        <v>3</v>
      </c>
      <c r="BM15" s="67">
        <v>3</v>
      </c>
      <c r="BN15" s="53">
        <v>2</v>
      </c>
      <c r="BO15" s="14">
        <f>AVERAGE(BP15:BU15)</f>
        <v>2</v>
      </c>
      <c r="BP15" s="11">
        <v>2</v>
      </c>
      <c r="BQ15" s="11"/>
      <c r="BR15" s="11">
        <v>2</v>
      </c>
      <c r="BS15" s="11">
        <v>2</v>
      </c>
      <c r="BT15" s="11">
        <v>2</v>
      </c>
      <c r="BU15" s="54">
        <v>2</v>
      </c>
      <c r="BV15" s="53">
        <v>2</v>
      </c>
      <c r="BW15" s="14">
        <f>AVERAGE(BX15:CC15)</f>
        <v>2</v>
      </c>
      <c r="BX15" s="11">
        <v>2</v>
      </c>
      <c r="BY15" s="11"/>
      <c r="BZ15" s="11">
        <v>2</v>
      </c>
      <c r="CA15" s="11">
        <v>2</v>
      </c>
      <c r="CB15" s="11">
        <v>2</v>
      </c>
      <c r="CC15" s="54">
        <v>2</v>
      </c>
      <c r="CD15" s="53">
        <v>2</v>
      </c>
      <c r="CE15" s="14">
        <f>AVERAGE(CF15:CK15)</f>
        <v>2</v>
      </c>
      <c r="CF15" s="11">
        <v>2</v>
      </c>
      <c r="CG15" s="11"/>
      <c r="CH15" s="11">
        <v>2</v>
      </c>
      <c r="CI15" s="11">
        <v>2</v>
      </c>
      <c r="CJ15" s="11">
        <v>2</v>
      </c>
      <c r="CK15" s="11">
        <v>2</v>
      </c>
      <c r="CL15" s="53">
        <v>4</v>
      </c>
      <c r="CM15" s="14">
        <f>AVERAGE(CN15:CS15)</f>
        <v>4</v>
      </c>
      <c r="CN15" s="11">
        <v>4</v>
      </c>
      <c r="CO15" s="11">
        <v>4</v>
      </c>
      <c r="CP15" s="11">
        <v>4</v>
      </c>
      <c r="CQ15" s="11">
        <v>4</v>
      </c>
      <c r="CR15" s="11">
        <v>4</v>
      </c>
      <c r="CS15" s="67">
        <v>4</v>
      </c>
      <c r="CT15" s="53">
        <v>2</v>
      </c>
      <c r="CU15" s="14">
        <f>AVERAGE(CV15:DA15)</f>
        <v>2</v>
      </c>
      <c r="CV15" s="11">
        <v>2</v>
      </c>
      <c r="CW15" s="11">
        <v>2</v>
      </c>
      <c r="CX15" s="11">
        <v>2</v>
      </c>
      <c r="CY15" s="11">
        <v>2</v>
      </c>
      <c r="CZ15" s="11">
        <v>2</v>
      </c>
      <c r="DA15" s="54">
        <v>2</v>
      </c>
      <c r="DB15" s="53">
        <v>2</v>
      </c>
      <c r="DC15" s="14">
        <f>AVERAGE(DD15:DI15)</f>
        <v>2</v>
      </c>
      <c r="DD15" s="11">
        <v>2</v>
      </c>
      <c r="DE15" s="11">
        <v>2</v>
      </c>
      <c r="DF15" s="11">
        <v>2</v>
      </c>
      <c r="DG15" s="11">
        <v>2</v>
      </c>
      <c r="DH15" s="11">
        <v>2</v>
      </c>
      <c r="DI15" s="54">
        <v>2</v>
      </c>
      <c r="DJ15" s="53">
        <v>2</v>
      </c>
      <c r="DK15" s="14">
        <f>AVERAGE(DL15:DQ15)</f>
        <v>2</v>
      </c>
      <c r="DL15" s="11">
        <v>2</v>
      </c>
      <c r="DM15" s="11">
        <v>2</v>
      </c>
      <c r="DN15" s="11">
        <v>2</v>
      </c>
      <c r="DO15" s="11">
        <v>2</v>
      </c>
      <c r="DP15" s="11">
        <v>2</v>
      </c>
      <c r="DQ15" s="54">
        <v>2</v>
      </c>
      <c r="DR15" s="53">
        <v>2</v>
      </c>
      <c r="DS15" s="14">
        <f>AVERAGE(DT15:DY15)</f>
        <v>2.1666666666666665</v>
      </c>
      <c r="DT15" s="11">
        <v>2</v>
      </c>
      <c r="DU15" s="11">
        <v>3</v>
      </c>
      <c r="DV15" s="11">
        <v>2</v>
      </c>
      <c r="DW15" s="11">
        <v>2</v>
      </c>
      <c r="DX15" s="11">
        <v>2</v>
      </c>
      <c r="DY15" s="54">
        <v>2</v>
      </c>
      <c r="DZ15" s="53">
        <v>2</v>
      </c>
      <c r="EA15" s="14">
        <f>AVERAGE(EB15:EG15)</f>
        <v>2</v>
      </c>
      <c r="EB15" s="11">
        <v>2</v>
      </c>
      <c r="EC15" s="11">
        <v>2</v>
      </c>
      <c r="ED15" s="11">
        <v>2</v>
      </c>
      <c r="EE15" s="11">
        <v>2</v>
      </c>
      <c r="EF15" s="11">
        <v>2</v>
      </c>
      <c r="EG15" s="67">
        <v>2</v>
      </c>
      <c r="EH15" s="53">
        <v>4</v>
      </c>
      <c r="EI15" s="14">
        <f>AVERAGE(EJ15:EO15)</f>
        <v>4</v>
      </c>
      <c r="EJ15" s="11">
        <v>4</v>
      </c>
      <c r="EK15" s="11">
        <v>4</v>
      </c>
      <c r="EL15" s="11">
        <v>4</v>
      </c>
      <c r="EM15" s="11">
        <v>4</v>
      </c>
      <c r="EN15" s="11">
        <v>4</v>
      </c>
      <c r="EO15" s="54">
        <v>4</v>
      </c>
      <c r="EP15" s="53">
        <v>3</v>
      </c>
      <c r="EQ15" s="14">
        <f>AVERAGE(ER15:EW15)</f>
        <v>2</v>
      </c>
      <c r="ER15" s="11">
        <v>2</v>
      </c>
      <c r="ES15" s="11">
        <v>2</v>
      </c>
      <c r="ET15" s="11">
        <v>2</v>
      </c>
      <c r="EU15" s="11">
        <v>2</v>
      </c>
      <c r="EV15" s="11">
        <v>2</v>
      </c>
      <c r="EW15" s="54">
        <v>2</v>
      </c>
      <c r="EX15" s="53">
        <v>1</v>
      </c>
      <c r="EY15" s="14">
        <f>AVERAGE(EZ15:FE15)</f>
        <v>1</v>
      </c>
      <c r="EZ15" s="11">
        <v>1</v>
      </c>
      <c r="FA15" s="10">
        <v>1</v>
      </c>
      <c r="FB15" s="10">
        <v>1</v>
      </c>
      <c r="FC15" s="10">
        <v>1</v>
      </c>
      <c r="FD15" s="10">
        <v>1</v>
      </c>
      <c r="FE15" s="66">
        <v>1</v>
      </c>
      <c r="FF15" s="51">
        <v>2</v>
      </c>
      <c r="FG15" s="14">
        <f>AVERAGE(FH15:FM15)</f>
        <v>2</v>
      </c>
      <c r="FH15" s="10">
        <v>2</v>
      </c>
      <c r="FI15" s="10">
        <v>2</v>
      </c>
      <c r="FJ15" s="10">
        <v>2</v>
      </c>
      <c r="FK15" s="10">
        <v>2</v>
      </c>
      <c r="FL15" s="10">
        <v>2</v>
      </c>
      <c r="FM15" s="52">
        <v>2</v>
      </c>
      <c r="FN15" s="53">
        <v>4</v>
      </c>
      <c r="FO15" s="14">
        <f>AVERAGE(FP15:FU15)</f>
        <v>4</v>
      </c>
      <c r="FP15" s="11">
        <v>4</v>
      </c>
      <c r="FQ15" s="11">
        <v>4</v>
      </c>
      <c r="FR15" s="11">
        <v>4</v>
      </c>
      <c r="FS15" s="11">
        <v>4</v>
      </c>
      <c r="FT15" s="11">
        <v>4</v>
      </c>
      <c r="FU15" s="54">
        <v>4</v>
      </c>
      <c r="FV15" s="53">
        <v>3</v>
      </c>
      <c r="FW15" s="14">
        <f>AVERAGE(FX15:GC15)</f>
        <v>3</v>
      </c>
      <c r="FX15" s="11">
        <v>3</v>
      </c>
      <c r="FY15" s="11">
        <v>3</v>
      </c>
      <c r="FZ15" s="11">
        <v>3</v>
      </c>
      <c r="GA15" s="11">
        <v>3</v>
      </c>
      <c r="GB15" s="11">
        <v>3</v>
      </c>
      <c r="GC15" s="54">
        <v>3</v>
      </c>
      <c r="GD15" s="53">
        <v>3</v>
      </c>
      <c r="GE15" s="14">
        <f>AVERAGE(GF15:GK15)</f>
        <v>3</v>
      </c>
      <c r="GF15" s="11">
        <v>3</v>
      </c>
      <c r="GG15" s="11">
        <v>3</v>
      </c>
      <c r="GH15" s="11">
        <v>3</v>
      </c>
      <c r="GI15" s="11">
        <v>3</v>
      </c>
      <c r="GJ15" s="11">
        <v>3</v>
      </c>
      <c r="GK15" s="54">
        <v>3</v>
      </c>
      <c r="GL15" s="53">
        <v>2</v>
      </c>
      <c r="GM15" s="14">
        <f>AVERAGE(GN15:GS15)</f>
        <v>2</v>
      </c>
      <c r="GN15" s="11">
        <v>2</v>
      </c>
      <c r="GO15" s="11">
        <v>2</v>
      </c>
      <c r="GP15" s="11">
        <v>2</v>
      </c>
      <c r="GQ15" s="11">
        <v>2</v>
      </c>
      <c r="GR15" s="11">
        <v>2</v>
      </c>
      <c r="GS15" s="67">
        <v>2</v>
      </c>
      <c r="GT15" s="53">
        <v>2</v>
      </c>
      <c r="GU15" s="14">
        <f>AVERAGE(GV15:HA15)</f>
        <v>2</v>
      </c>
      <c r="GV15" s="11">
        <v>2</v>
      </c>
      <c r="GW15" s="11">
        <v>2</v>
      </c>
      <c r="GX15" s="11">
        <v>2</v>
      </c>
      <c r="GY15" s="11">
        <v>2</v>
      </c>
      <c r="GZ15" s="11">
        <v>2</v>
      </c>
      <c r="HA15" s="67">
        <v>2</v>
      </c>
      <c r="HB15" s="53">
        <v>4</v>
      </c>
      <c r="HC15" s="14">
        <f>AVERAGE(HD15:HI15)</f>
        <v>4</v>
      </c>
      <c r="HD15" s="11">
        <v>4</v>
      </c>
      <c r="HE15" s="11">
        <v>4</v>
      </c>
      <c r="HF15" s="11">
        <v>4</v>
      </c>
      <c r="HG15" s="11">
        <v>4</v>
      </c>
      <c r="HH15" s="11">
        <v>4</v>
      </c>
      <c r="HI15" s="54">
        <v>4</v>
      </c>
      <c r="HJ15" s="53">
        <v>4</v>
      </c>
      <c r="HK15" s="14">
        <f>AVERAGE(HL15:HQ15)</f>
        <v>4</v>
      </c>
      <c r="HL15" s="11">
        <v>4</v>
      </c>
      <c r="HM15" s="11">
        <v>4</v>
      </c>
      <c r="HN15" s="11">
        <v>4</v>
      </c>
      <c r="HO15" s="11">
        <v>4</v>
      </c>
      <c r="HP15" s="11">
        <v>4</v>
      </c>
      <c r="HQ15" s="67">
        <v>4</v>
      </c>
      <c r="HR15" s="53">
        <v>2</v>
      </c>
      <c r="HS15" s="14">
        <f>AVERAGE(HT15:HY15)</f>
        <v>2</v>
      </c>
      <c r="HT15" s="7">
        <v>2</v>
      </c>
      <c r="HU15" s="7">
        <v>2</v>
      </c>
      <c r="HV15" s="7">
        <v>2</v>
      </c>
      <c r="HW15" s="7">
        <v>2</v>
      </c>
      <c r="HX15" s="7">
        <v>2</v>
      </c>
      <c r="HY15" s="65">
        <v>2</v>
      </c>
      <c r="HZ15" s="53">
        <v>3</v>
      </c>
      <c r="IA15" s="14">
        <f>AVERAGE(IB15:IG15)</f>
        <v>3</v>
      </c>
      <c r="IB15" s="11">
        <v>3</v>
      </c>
      <c r="IC15" s="11">
        <v>3</v>
      </c>
      <c r="ID15" s="11">
        <v>3</v>
      </c>
      <c r="IE15" s="11">
        <v>3</v>
      </c>
      <c r="IF15" s="11">
        <v>3</v>
      </c>
      <c r="IG15" s="54">
        <v>3</v>
      </c>
    </row>
    <row r="16" spans="1:241" s="8" customFormat="1" ht="42" x14ac:dyDescent="0.2">
      <c r="A16" s="26" t="s">
        <v>533</v>
      </c>
      <c r="B16" s="53">
        <v>4</v>
      </c>
      <c r="C16" s="14">
        <f>AVERAGE(D16:I16)</f>
        <v>4</v>
      </c>
      <c r="D16" s="11">
        <v>4</v>
      </c>
      <c r="E16" s="11">
        <v>4</v>
      </c>
      <c r="F16" s="11">
        <v>4</v>
      </c>
      <c r="G16" s="11">
        <v>4</v>
      </c>
      <c r="H16" s="11">
        <v>4</v>
      </c>
      <c r="I16" s="54">
        <v>4</v>
      </c>
      <c r="J16" s="53">
        <v>4</v>
      </c>
      <c r="K16" s="64">
        <v>4</v>
      </c>
      <c r="L16" s="11">
        <v>4</v>
      </c>
      <c r="M16" s="11">
        <v>4</v>
      </c>
      <c r="N16" s="11">
        <v>4</v>
      </c>
      <c r="O16" s="11">
        <v>4</v>
      </c>
      <c r="P16" s="11">
        <v>4</v>
      </c>
      <c r="Q16" s="54">
        <v>4</v>
      </c>
      <c r="R16" s="53">
        <v>3</v>
      </c>
      <c r="S16" s="14">
        <f>AVERAGE(T16:Y16)</f>
        <v>3</v>
      </c>
      <c r="T16" s="11">
        <v>3</v>
      </c>
      <c r="U16" s="11">
        <v>3</v>
      </c>
      <c r="V16" s="11"/>
      <c r="W16" s="11">
        <v>3</v>
      </c>
      <c r="X16" s="11">
        <v>3</v>
      </c>
      <c r="Y16" s="54">
        <v>3</v>
      </c>
      <c r="Z16" s="53">
        <v>4</v>
      </c>
      <c r="AA16" s="14">
        <f>AVERAGE(AB16:AG16)</f>
        <v>4</v>
      </c>
      <c r="AB16" s="11">
        <v>4</v>
      </c>
      <c r="AC16" s="11"/>
      <c r="AD16" s="11">
        <v>4</v>
      </c>
      <c r="AE16" s="11">
        <v>4</v>
      </c>
      <c r="AF16" s="11">
        <v>4</v>
      </c>
      <c r="AG16" s="67">
        <v>4</v>
      </c>
      <c r="AH16" s="53">
        <v>3</v>
      </c>
      <c r="AI16" s="14">
        <f>AVERAGE(AJ16:AO16)</f>
        <v>3</v>
      </c>
      <c r="AJ16" s="11">
        <v>3</v>
      </c>
      <c r="AK16" s="11"/>
      <c r="AL16" s="11">
        <v>3</v>
      </c>
      <c r="AM16" s="11">
        <v>3</v>
      </c>
      <c r="AN16" s="11">
        <v>3</v>
      </c>
      <c r="AO16" s="67">
        <v>3</v>
      </c>
      <c r="AP16" s="53">
        <v>2</v>
      </c>
      <c r="AQ16" s="14">
        <f>AVERAGE(AR16:AW16)</f>
        <v>2</v>
      </c>
      <c r="AR16" s="11">
        <v>2</v>
      </c>
      <c r="AS16" s="11"/>
      <c r="AT16" s="11">
        <v>2</v>
      </c>
      <c r="AU16" s="11">
        <v>2</v>
      </c>
      <c r="AV16" s="11">
        <v>2</v>
      </c>
      <c r="AW16" s="54">
        <v>2</v>
      </c>
      <c r="AX16" s="35">
        <v>3</v>
      </c>
      <c r="AY16" s="14">
        <f>AVERAGE(AZ16:BE16)</f>
        <v>3</v>
      </c>
      <c r="AZ16" s="11">
        <v>3</v>
      </c>
      <c r="BA16" s="11"/>
      <c r="BB16" s="11">
        <v>3</v>
      </c>
      <c r="BC16" s="11">
        <v>3</v>
      </c>
      <c r="BD16" s="11">
        <v>3</v>
      </c>
      <c r="BE16" s="67">
        <v>3</v>
      </c>
      <c r="BF16" s="53">
        <v>4</v>
      </c>
      <c r="BG16" s="14">
        <f>AVERAGE(BH16:BM16)</f>
        <v>4</v>
      </c>
      <c r="BH16" s="11">
        <v>4</v>
      </c>
      <c r="BI16" s="11">
        <v>4</v>
      </c>
      <c r="BJ16" s="11"/>
      <c r="BK16" s="11"/>
      <c r="BL16" s="11">
        <v>4</v>
      </c>
      <c r="BM16" s="67">
        <v>4</v>
      </c>
      <c r="BN16" s="53">
        <v>4</v>
      </c>
      <c r="BO16" s="14">
        <f>AVERAGE(BP16:BU16)</f>
        <v>4</v>
      </c>
      <c r="BP16" s="11">
        <v>4</v>
      </c>
      <c r="BQ16" s="11"/>
      <c r="BR16" s="11">
        <v>4</v>
      </c>
      <c r="BS16" s="11">
        <v>4</v>
      </c>
      <c r="BT16" s="11">
        <v>4</v>
      </c>
      <c r="BU16" s="54">
        <v>4</v>
      </c>
      <c r="BV16" s="53">
        <v>2</v>
      </c>
      <c r="BW16" s="14">
        <f>AVERAGE(BX16:CC16)</f>
        <v>2</v>
      </c>
      <c r="BX16" s="11">
        <v>2</v>
      </c>
      <c r="BY16" s="11"/>
      <c r="BZ16" s="11">
        <v>2</v>
      </c>
      <c r="CA16" s="11">
        <v>2</v>
      </c>
      <c r="CB16" s="11">
        <v>2</v>
      </c>
      <c r="CC16" s="54">
        <v>2</v>
      </c>
      <c r="CD16" s="53">
        <v>1</v>
      </c>
      <c r="CE16" s="14">
        <f>AVERAGE(CF16:CK16)</f>
        <v>1</v>
      </c>
      <c r="CF16" s="11">
        <v>1</v>
      </c>
      <c r="CG16" s="11"/>
      <c r="CH16" s="11">
        <v>1</v>
      </c>
      <c r="CI16" s="11">
        <v>1</v>
      </c>
      <c r="CJ16" s="11">
        <v>1</v>
      </c>
      <c r="CK16" s="11">
        <v>1</v>
      </c>
      <c r="CL16" s="53">
        <v>3</v>
      </c>
      <c r="CM16" s="14">
        <f>AVERAGE(CN16:CS16)</f>
        <v>3</v>
      </c>
      <c r="CN16" s="11">
        <v>3</v>
      </c>
      <c r="CO16" s="11">
        <v>3</v>
      </c>
      <c r="CP16" s="11">
        <v>3</v>
      </c>
      <c r="CQ16" s="11">
        <v>3</v>
      </c>
      <c r="CR16" s="11">
        <v>3</v>
      </c>
      <c r="CS16" s="67">
        <v>3</v>
      </c>
      <c r="CT16" s="53">
        <v>3</v>
      </c>
      <c r="CU16" s="14">
        <f>AVERAGE(CV16:DA16)</f>
        <v>3</v>
      </c>
      <c r="CV16" s="11">
        <v>3</v>
      </c>
      <c r="CW16" s="11">
        <v>3</v>
      </c>
      <c r="CX16" s="11">
        <v>3</v>
      </c>
      <c r="CY16" s="11">
        <v>3</v>
      </c>
      <c r="CZ16" s="11">
        <v>3</v>
      </c>
      <c r="DA16" s="54">
        <v>3</v>
      </c>
      <c r="DB16" s="53">
        <v>4</v>
      </c>
      <c r="DC16" s="14">
        <f>AVERAGE(DD16:DI16)</f>
        <v>4</v>
      </c>
      <c r="DD16" s="11">
        <v>4</v>
      </c>
      <c r="DE16" s="11">
        <v>4</v>
      </c>
      <c r="DF16" s="11">
        <v>4</v>
      </c>
      <c r="DG16" s="11">
        <v>4</v>
      </c>
      <c r="DH16" s="11">
        <v>4</v>
      </c>
      <c r="DI16" s="54">
        <v>4</v>
      </c>
      <c r="DJ16" s="53">
        <v>4</v>
      </c>
      <c r="DK16" s="14">
        <f>AVERAGE(DL16:DQ16)</f>
        <v>4</v>
      </c>
      <c r="DL16" s="11">
        <v>4</v>
      </c>
      <c r="DM16" s="11">
        <v>4</v>
      </c>
      <c r="DN16" s="11">
        <v>4</v>
      </c>
      <c r="DO16" s="11">
        <v>4</v>
      </c>
      <c r="DP16" s="11">
        <v>4</v>
      </c>
      <c r="DQ16" s="54">
        <v>4</v>
      </c>
      <c r="DR16" s="53">
        <v>3</v>
      </c>
      <c r="DS16" s="14">
        <f>AVERAGE(DT16:DY16)</f>
        <v>3</v>
      </c>
      <c r="DT16" s="11">
        <v>3</v>
      </c>
      <c r="DU16" s="11">
        <v>3</v>
      </c>
      <c r="DV16" s="11">
        <v>3</v>
      </c>
      <c r="DW16" s="11">
        <v>3</v>
      </c>
      <c r="DX16" s="11">
        <v>3</v>
      </c>
      <c r="DY16" s="54">
        <v>3</v>
      </c>
      <c r="DZ16" s="53">
        <v>4</v>
      </c>
      <c r="EA16" s="14">
        <f>AVERAGE(EB16:EG16)</f>
        <v>4</v>
      </c>
      <c r="EB16" s="11">
        <v>4</v>
      </c>
      <c r="EC16" s="11">
        <v>4</v>
      </c>
      <c r="ED16" s="11">
        <v>4</v>
      </c>
      <c r="EE16" s="11">
        <v>4</v>
      </c>
      <c r="EF16" s="11">
        <v>4</v>
      </c>
      <c r="EG16" s="67">
        <v>4</v>
      </c>
      <c r="EH16" s="53">
        <v>3</v>
      </c>
      <c r="EI16" s="14">
        <f>AVERAGE(EJ16:EO16)</f>
        <v>3</v>
      </c>
      <c r="EJ16" s="11">
        <v>3</v>
      </c>
      <c r="EK16" s="11">
        <v>3</v>
      </c>
      <c r="EL16" s="11">
        <v>3</v>
      </c>
      <c r="EM16" s="11">
        <v>3</v>
      </c>
      <c r="EN16" s="11">
        <v>3</v>
      </c>
      <c r="EO16" s="54">
        <v>3</v>
      </c>
      <c r="EP16" s="53">
        <v>2</v>
      </c>
      <c r="EQ16" s="14">
        <f>AVERAGE(ER16:EW16)</f>
        <v>2</v>
      </c>
      <c r="ER16" s="11">
        <v>2</v>
      </c>
      <c r="ES16" s="11">
        <v>2</v>
      </c>
      <c r="ET16" s="11">
        <v>2</v>
      </c>
      <c r="EU16" s="11">
        <v>2</v>
      </c>
      <c r="EV16" s="11">
        <v>2</v>
      </c>
      <c r="EW16" s="54">
        <v>2</v>
      </c>
      <c r="EX16" s="53">
        <v>1</v>
      </c>
      <c r="EY16" s="14">
        <f>AVERAGE(EZ16:FE16)</f>
        <v>1</v>
      </c>
      <c r="EZ16" s="11">
        <v>1</v>
      </c>
      <c r="FA16" s="11">
        <v>1</v>
      </c>
      <c r="FB16" s="11">
        <v>1</v>
      </c>
      <c r="FC16" s="11">
        <v>1</v>
      </c>
      <c r="FD16" s="11">
        <v>1</v>
      </c>
      <c r="FE16" s="67">
        <v>1</v>
      </c>
      <c r="FF16" s="53">
        <v>2</v>
      </c>
      <c r="FG16" s="14">
        <f>AVERAGE(FH16:FM16)</f>
        <v>2</v>
      </c>
      <c r="FH16" s="11">
        <v>2</v>
      </c>
      <c r="FI16" s="11">
        <v>2</v>
      </c>
      <c r="FJ16" s="11">
        <v>2</v>
      </c>
      <c r="FK16" s="11">
        <v>2</v>
      </c>
      <c r="FL16" s="11">
        <v>2</v>
      </c>
      <c r="FM16" s="54">
        <v>2</v>
      </c>
      <c r="FN16" s="53">
        <v>4</v>
      </c>
      <c r="FO16" s="14">
        <f>AVERAGE(FP16:FU16)</f>
        <v>4</v>
      </c>
      <c r="FP16" s="11">
        <v>4</v>
      </c>
      <c r="FQ16" s="11">
        <v>4</v>
      </c>
      <c r="FR16" s="11">
        <v>4</v>
      </c>
      <c r="FS16" s="11">
        <v>4</v>
      </c>
      <c r="FT16" s="11">
        <v>4</v>
      </c>
      <c r="FU16" s="54">
        <v>4</v>
      </c>
      <c r="FV16" s="53">
        <v>3</v>
      </c>
      <c r="FW16" s="14">
        <f>AVERAGE(FX16:GC16)</f>
        <v>3</v>
      </c>
      <c r="FX16" s="11">
        <v>3</v>
      </c>
      <c r="FY16" s="11">
        <v>3</v>
      </c>
      <c r="FZ16" s="11">
        <v>3</v>
      </c>
      <c r="GA16" s="11">
        <v>3</v>
      </c>
      <c r="GB16" s="11">
        <v>3</v>
      </c>
      <c r="GC16" s="54">
        <v>3</v>
      </c>
      <c r="GD16" s="53">
        <v>3</v>
      </c>
      <c r="GE16" s="14">
        <f>AVERAGE(GF16:GK16)</f>
        <v>3</v>
      </c>
      <c r="GF16" s="11">
        <v>3</v>
      </c>
      <c r="GG16" s="11">
        <v>3</v>
      </c>
      <c r="GH16" s="11">
        <v>3</v>
      </c>
      <c r="GI16" s="11">
        <v>3</v>
      </c>
      <c r="GJ16" s="11">
        <v>3</v>
      </c>
      <c r="GK16" s="54">
        <v>3</v>
      </c>
      <c r="GL16" s="53">
        <v>3</v>
      </c>
      <c r="GM16" s="14">
        <f>AVERAGE(GN16:GS16)</f>
        <v>3</v>
      </c>
      <c r="GN16" s="11">
        <v>3</v>
      </c>
      <c r="GO16" s="11">
        <v>3</v>
      </c>
      <c r="GP16" s="11">
        <v>3</v>
      </c>
      <c r="GQ16" s="11">
        <v>3</v>
      </c>
      <c r="GR16" s="11">
        <v>3</v>
      </c>
      <c r="GS16" s="67">
        <v>3</v>
      </c>
      <c r="GT16" s="53">
        <v>4</v>
      </c>
      <c r="GU16" s="14">
        <f>AVERAGE(GV16:HA16)</f>
        <v>4</v>
      </c>
      <c r="GV16" s="11">
        <v>4</v>
      </c>
      <c r="GW16" s="11">
        <v>4</v>
      </c>
      <c r="GX16" s="11">
        <v>4</v>
      </c>
      <c r="GY16" s="11">
        <v>4</v>
      </c>
      <c r="GZ16" s="11">
        <v>4</v>
      </c>
      <c r="HA16" s="67">
        <v>4</v>
      </c>
      <c r="HB16" s="53">
        <v>4</v>
      </c>
      <c r="HC16" s="14">
        <f>AVERAGE(HD16:HI16)</f>
        <v>4</v>
      </c>
      <c r="HD16" s="11">
        <v>4</v>
      </c>
      <c r="HE16" s="11">
        <v>4</v>
      </c>
      <c r="HF16" s="11">
        <v>4</v>
      </c>
      <c r="HG16" s="11">
        <v>4</v>
      </c>
      <c r="HH16" s="11">
        <v>4</v>
      </c>
      <c r="HI16" s="54">
        <v>4</v>
      </c>
      <c r="HJ16" s="53">
        <v>3</v>
      </c>
      <c r="HK16" s="14">
        <f>AVERAGE(HL16:HQ16)</f>
        <v>3</v>
      </c>
      <c r="HL16" s="11">
        <v>3</v>
      </c>
      <c r="HM16" s="11">
        <v>3</v>
      </c>
      <c r="HN16" s="11">
        <v>3</v>
      </c>
      <c r="HO16" s="11">
        <v>3</v>
      </c>
      <c r="HP16" s="11">
        <v>3</v>
      </c>
      <c r="HQ16" s="67">
        <v>3</v>
      </c>
      <c r="HR16" s="53">
        <v>2</v>
      </c>
      <c r="HS16" s="14">
        <f>AVERAGE(HT16:HY16)</f>
        <v>2</v>
      </c>
      <c r="HT16" s="7">
        <v>2</v>
      </c>
      <c r="HU16" s="7">
        <v>2</v>
      </c>
      <c r="HV16" s="7">
        <v>2</v>
      </c>
      <c r="HW16" s="7">
        <v>2</v>
      </c>
      <c r="HX16" s="7">
        <v>2</v>
      </c>
      <c r="HY16" s="65">
        <v>2</v>
      </c>
      <c r="HZ16" s="53">
        <v>4</v>
      </c>
      <c r="IA16" s="14">
        <f>AVERAGE(IB16:IG16)</f>
        <v>4</v>
      </c>
      <c r="IB16" s="11">
        <v>4</v>
      </c>
      <c r="IC16" s="11">
        <v>4</v>
      </c>
      <c r="ID16" s="11">
        <v>4</v>
      </c>
      <c r="IE16" s="11">
        <v>4</v>
      </c>
      <c r="IF16" s="11">
        <v>4</v>
      </c>
      <c r="IG16" s="54">
        <v>4</v>
      </c>
    </row>
    <row r="17" spans="1:241" s="6" customFormat="1" ht="67.5" customHeight="1" thickBot="1" x14ac:dyDescent="0.25">
      <c r="A17" s="25" t="s">
        <v>534</v>
      </c>
      <c r="B17" s="55">
        <v>4</v>
      </c>
      <c r="C17" s="74">
        <f>AVERAGE(D17:I17)</f>
        <v>4</v>
      </c>
      <c r="D17" s="56">
        <v>4</v>
      </c>
      <c r="E17" s="56">
        <v>4</v>
      </c>
      <c r="F17" s="56">
        <v>4</v>
      </c>
      <c r="G17" s="56">
        <v>4</v>
      </c>
      <c r="H17" s="56">
        <v>4</v>
      </c>
      <c r="I17" s="57">
        <v>4</v>
      </c>
      <c r="J17" s="55">
        <v>4</v>
      </c>
      <c r="K17" s="75">
        <v>4</v>
      </c>
      <c r="L17" s="56">
        <v>4</v>
      </c>
      <c r="M17" s="56">
        <v>4</v>
      </c>
      <c r="N17" s="56">
        <v>4</v>
      </c>
      <c r="O17" s="56">
        <v>4</v>
      </c>
      <c r="P17" s="56">
        <v>4</v>
      </c>
      <c r="Q17" s="57">
        <v>4</v>
      </c>
      <c r="R17" s="55">
        <v>2</v>
      </c>
      <c r="S17" s="74">
        <f>AVERAGE(T17:Y17)</f>
        <v>2</v>
      </c>
      <c r="T17" s="56">
        <v>2</v>
      </c>
      <c r="U17" s="56">
        <v>2</v>
      </c>
      <c r="V17" s="56"/>
      <c r="W17" s="56">
        <v>2</v>
      </c>
      <c r="X17" s="56">
        <v>2</v>
      </c>
      <c r="Y17" s="57">
        <v>2</v>
      </c>
      <c r="Z17" s="55">
        <v>4</v>
      </c>
      <c r="AA17" s="75">
        <f>AVERAGE(AB17:AG17)</f>
        <v>4</v>
      </c>
      <c r="AB17" s="56">
        <v>4</v>
      </c>
      <c r="AC17" s="56"/>
      <c r="AD17" s="56">
        <v>4</v>
      </c>
      <c r="AE17" s="56">
        <v>4</v>
      </c>
      <c r="AF17" s="56">
        <v>4</v>
      </c>
      <c r="AG17" s="99">
        <v>4</v>
      </c>
      <c r="AH17" s="55">
        <v>4</v>
      </c>
      <c r="AI17" s="74">
        <f>AVERAGE(AJ17:AO17)</f>
        <v>4</v>
      </c>
      <c r="AJ17" s="56">
        <v>4</v>
      </c>
      <c r="AK17" s="56"/>
      <c r="AL17" s="56">
        <v>4</v>
      </c>
      <c r="AM17" s="56">
        <v>4</v>
      </c>
      <c r="AN17" s="56">
        <v>4</v>
      </c>
      <c r="AO17" s="99">
        <v>4</v>
      </c>
      <c r="AP17" s="55">
        <v>3</v>
      </c>
      <c r="AQ17" s="74">
        <f>AVERAGE(AR17:AW17)</f>
        <v>3</v>
      </c>
      <c r="AR17" s="56">
        <v>3</v>
      </c>
      <c r="AS17" s="56"/>
      <c r="AT17" s="56">
        <v>3</v>
      </c>
      <c r="AU17" s="56">
        <v>3</v>
      </c>
      <c r="AV17" s="56">
        <v>3</v>
      </c>
      <c r="AW17" s="57">
        <v>3</v>
      </c>
      <c r="AX17" s="59">
        <v>3</v>
      </c>
      <c r="AY17" s="74">
        <f>AVERAGE(AZ17:BE17)</f>
        <v>3</v>
      </c>
      <c r="AZ17" s="56">
        <v>3</v>
      </c>
      <c r="BA17" s="56"/>
      <c r="BB17" s="56">
        <v>3</v>
      </c>
      <c r="BC17" s="56">
        <v>3</v>
      </c>
      <c r="BD17" s="56">
        <v>3</v>
      </c>
      <c r="BE17" s="99">
        <v>3</v>
      </c>
      <c r="BF17" s="55">
        <v>4</v>
      </c>
      <c r="BG17" s="74">
        <f>AVERAGE(BH17:BM17)</f>
        <v>2</v>
      </c>
      <c r="BH17" s="56">
        <v>2</v>
      </c>
      <c r="BI17" s="56">
        <v>2</v>
      </c>
      <c r="BJ17" s="56"/>
      <c r="BK17" s="56"/>
      <c r="BL17" s="56">
        <v>2</v>
      </c>
      <c r="BM17" s="99">
        <v>2</v>
      </c>
      <c r="BN17" s="55">
        <v>4</v>
      </c>
      <c r="BO17" s="74">
        <f>AVERAGE(BP17:BU17)</f>
        <v>4</v>
      </c>
      <c r="BP17" s="56">
        <v>4</v>
      </c>
      <c r="BQ17" s="56"/>
      <c r="BR17" s="56">
        <v>4</v>
      </c>
      <c r="BS17" s="56">
        <v>4</v>
      </c>
      <c r="BT17" s="56">
        <v>4</v>
      </c>
      <c r="BU17" s="57">
        <v>4</v>
      </c>
      <c r="BV17" s="55">
        <v>2</v>
      </c>
      <c r="BW17" s="75">
        <f>AVERAGE(BX17:CC17)</f>
        <v>2</v>
      </c>
      <c r="BX17" s="56">
        <v>2</v>
      </c>
      <c r="BY17" s="56"/>
      <c r="BZ17" s="56">
        <v>2</v>
      </c>
      <c r="CA17" s="56">
        <v>2</v>
      </c>
      <c r="CB17" s="56">
        <v>2</v>
      </c>
      <c r="CC17" s="57">
        <v>2</v>
      </c>
      <c r="CD17" s="55">
        <v>2</v>
      </c>
      <c r="CE17" s="75">
        <f>AVERAGE(CF17:CK17)</f>
        <v>2</v>
      </c>
      <c r="CF17" s="56">
        <v>2</v>
      </c>
      <c r="CG17" s="56"/>
      <c r="CH17" s="56">
        <v>2</v>
      </c>
      <c r="CI17" s="56">
        <v>2</v>
      </c>
      <c r="CJ17" s="56">
        <v>2</v>
      </c>
      <c r="CK17" s="56">
        <v>2</v>
      </c>
      <c r="CL17" s="59">
        <v>4</v>
      </c>
      <c r="CM17" s="75">
        <f>AVERAGE(CN17:CS17)</f>
        <v>4</v>
      </c>
      <c r="CN17" s="12">
        <v>4</v>
      </c>
      <c r="CO17" s="12">
        <v>4</v>
      </c>
      <c r="CP17" s="12">
        <v>4</v>
      </c>
      <c r="CQ17" s="12">
        <v>4</v>
      </c>
      <c r="CR17" s="12">
        <v>4</v>
      </c>
      <c r="CS17" s="58">
        <v>4</v>
      </c>
      <c r="CT17" s="55">
        <v>3</v>
      </c>
      <c r="CU17" s="74">
        <f>AVERAGE(CV17:DA17)</f>
        <v>3</v>
      </c>
      <c r="CV17" s="56">
        <v>3</v>
      </c>
      <c r="CW17" s="56">
        <v>3</v>
      </c>
      <c r="CX17" s="56">
        <v>3</v>
      </c>
      <c r="CY17" s="56">
        <v>3</v>
      </c>
      <c r="CZ17" s="56">
        <v>3</v>
      </c>
      <c r="DA17" s="57">
        <v>3</v>
      </c>
      <c r="DB17" s="55">
        <v>4</v>
      </c>
      <c r="DC17" s="75">
        <f>AVERAGE(DD17:DI17)</f>
        <v>4</v>
      </c>
      <c r="DD17" s="56">
        <v>4</v>
      </c>
      <c r="DE17" s="56">
        <v>4</v>
      </c>
      <c r="DF17" s="56">
        <v>4</v>
      </c>
      <c r="DG17" s="56">
        <v>4</v>
      </c>
      <c r="DH17" s="56">
        <v>4</v>
      </c>
      <c r="DI17" s="57">
        <v>4</v>
      </c>
      <c r="DJ17" s="55">
        <v>3</v>
      </c>
      <c r="DK17" s="74">
        <f>AVERAGE(DL17:DQ17)</f>
        <v>3</v>
      </c>
      <c r="DL17" s="56">
        <v>3</v>
      </c>
      <c r="DM17" s="56">
        <v>3</v>
      </c>
      <c r="DN17" s="56">
        <v>3</v>
      </c>
      <c r="DO17" s="56">
        <v>3</v>
      </c>
      <c r="DP17" s="56">
        <v>3</v>
      </c>
      <c r="DQ17" s="57">
        <v>3</v>
      </c>
      <c r="DR17" s="59">
        <v>3</v>
      </c>
      <c r="DS17" s="75">
        <f>AVERAGE(DT17:DY17)</f>
        <v>3</v>
      </c>
      <c r="DT17" s="12">
        <v>3</v>
      </c>
      <c r="DU17" s="12">
        <v>3</v>
      </c>
      <c r="DV17" s="12">
        <v>3</v>
      </c>
      <c r="DW17" s="12">
        <v>3</v>
      </c>
      <c r="DX17" s="12">
        <v>3</v>
      </c>
      <c r="DY17" s="58">
        <v>3</v>
      </c>
      <c r="DZ17" s="55">
        <v>4</v>
      </c>
      <c r="EA17" s="74">
        <f>AVERAGE(EB17:EG17)</f>
        <v>4</v>
      </c>
      <c r="EB17" s="56">
        <v>4</v>
      </c>
      <c r="EC17" s="56">
        <v>4</v>
      </c>
      <c r="ED17" s="56">
        <v>4</v>
      </c>
      <c r="EE17" s="56">
        <v>4</v>
      </c>
      <c r="EF17" s="56">
        <v>4</v>
      </c>
      <c r="EG17" s="99">
        <v>4</v>
      </c>
      <c r="EH17" s="55">
        <v>3</v>
      </c>
      <c r="EI17" s="74">
        <f>AVERAGE(EJ17:EO17)</f>
        <v>3</v>
      </c>
      <c r="EJ17" s="56">
        <v>3</v>
      </c>
      <c r="EK17" s="56">
        <v>3</v>
      </c>
      <c r="EL17" s="56">
        <v>3</v>
      </c>
      <c r="EM17" s="56">
        <v>3</v>
      </c>
      <c r="EN17" s="56">
        <v>3</v>
      </c>
      <c r="EO17" s="57">
        <v>3</v>
      </c>
      <c r="EP17" s="55">
        <v>3</v>
      </c>
      <c r="EQ17" s="75">
        <f>AVERAGE(ER17:EW17)</f>
        <v>3</v>
      </c>
      <c r="ER17" s="56">
        <v>3</v>
      </c>
      <c r="ES17" s="56">
        <v>3</v>
      </c>
      <c r="ET17" s="56">
        <v>3</v>
      </c>
      <c r="EU17" s="56">
        <v>3</v>
      </c>
      <c r="EV17" s="56">
        <v>3</v>
      </c>
      <c r="EW17" s="57">
        <v>3</v>
      </c>
      <c r="EX17" s="55">
        <v>1</v>
      </c>
      <c r="EY17" s="74">
        <f>AVERAGE(EZ17:FE17)</f>
        <v>1</v>
      </c>
      <c r="EZ17" s="56">
        <v>1</v>
      </c>
      <c r="FA17" s="56">
        <v>1</v>
      </c>
      <c r="FB17" s="56">
        <v>1</v>
      </c>
      <c r="FC17" s="56">
        <v>1</v>
      </c>
      <c r="FD17" s="56">
        <v>1</v>
      </c>
      <c r="FE17" s="99">
        <v>1</v>
      </c>
      <c r="FF17" s="55">
        <v>3</v>
      </c>
      <c r="FG17" s="74">
        <f>AVERAGE(FH17:FM17)</f>
        <v>3</v>
      </c>
      <c r="FH17" s="56">
        <v>3</v>
      </c>
      <c r="FI17" s="56">
        <v>3</v>
      </c>
      <c r="FJ17" s="56">
        <v>3</v>
      </c>
      <c r="FK17" s="56">
        <v>3</v>
      </c>
      <c r="FL17" s="56">
        <v>3</v>
      </c>
      <c r="FM17" s="57">
        <v>3</v>
      </c>
      <c r="FN17" s="55">
        <v>3</v>
      </c>
      <c r="FO17" s="75">
        <f>AVERAGE(FP17:FU17)</f>
        <v>3</v>
      </c>
      <c r="FP17" s="56">
        <v>3</v>
      </c>
      <c r="FQ17" s="56">
        <v>3</v>
      </c>
      <c r="FR17" s="56">
        <v>3</v>
      </c>
      <c r="FS17" s="56">
        <v>3</v>
      </c>
      <c r="FT17" s="56">
        <v>3</v>
      </c>
      <c r="FU17" s="57">
        <v>3</v>
      </c>
      <c r="FV17" s="55">
        <v>4</v>
      </c>
      <c r="FW17" s="74">
        <f>AVERAGE(FX17:GC17)</f>
        <v>4</v>
      </c>
      <c r="FX17" s="56">
        <v>4</v>
      </c>
      <c r="FY17" s="56">
        <v>4</v>
      </c>
      <c r="FZ17" s="56">
        <v>4</v>
      </c>
      <c r="GA17" s="56">
        <v>4</v>
      </c>
      <c r="GB17" s="56">
        <v>4</v>
      </c>
      <c r="GC17" s="57">
        <v>4</v>
      </c>
      <c r="GD17" s="55">
        <v>3</v>
      </c>
      <c r="GE17" s="74">
        <f>AVERAGE(GF17:GK17)</f>
        <v>3</v>
      </c>
      <c r="GF17" s="56">
        <v>3</v>
      </c>
      <c r="GG17" s="56">
        <v>3</v>
      </c>
      <c r="GH17" s="56">
        <v>3</v>
      </c>
      <c r="GI17" s="56">
        <v>3</v>
      </c>
      <c r="GJ17" s="56">
        <v>3</v>
      </c>
      <c r="GK17" s="57">
        <v>3</v>
      </c>
      <c r="GL17" s="55">
        <v>3</v>
      </c>
      <c r="GM17" s="74">
        <f>AVERAGE(GN17:GS17)</f>
        <v>3</v>
      </c>
      <c r="GN17" s="56">
        <v>3</v>
      </c>
      <c r="GO17" s="56">
        <v>3</v>
      </c>
      <c r="GP17" s="56">
        <v>3</v>
      </c>
      <c r="GQ17" s="56">
        <v>3</v>
      </c>
      <c r="GR17" s="56">
        <v>3</v>
      </c>
      <c r="GS17" s="99">
        <v>3</v>
      </c>
      <c r="GT17" s="55">
        <v>4</v>
      </c>
      <c r="GU17" s="74">
        <f>AVERAGE(GV17:HA17)</f>
        <v>4</v>
      </c>
      <c r="GV17" s="56">
        <v>4</v>
      </c>
      <c r="GW17" s="56">
        <v>4</v>
      </c>
      <c r="GX17" s="56">
        <v>4</v>
      </c>
      <c r="GY17" s="56">
        <v>4</v>
      </c>
      <c r="GZ17" s="56">
        <v>4</v>
      </c>
      <c r="HA17" s="99">
        <v>4</v>
      </c>
      <c r="HB17" s="55">
        <v>4</v>
      </c>
      <c r="HC17" s="74">
        <f>AVERAGE(HD17:HI17)</f>
        <v>4</v>
      </c>
      <c r="HD17" s="56">
        <v>4</v>
      </c>
      <c r="HE17" s="56">
        <v>4</v>
      </c>
      <c r="HF17" s="56">
        <v>4</v>
      </c>
      <c r="HG17" s="56">
        <v>4</v>
      </c>
      <c r="HH17" s="56">
        <v>4</v>
      </c>
      <c r="HI17" s="57">
        <v>4</v>
      </c>
      <c r="HJ17" s="55">
        <v>4</v>
      </c>
      <c r="HK17" s="75">
        <f>AVERAGE(HL17:HQ17)</f>
        <v>4</v>
      </c>
      <c r="HL17" s="56">
        <v>4</v>
      </c>
      <c r="HM17" s="56">
        <v>4</v>
      </c>
      <c r="HN17" s="56">
        <v>4</v>
      </c>
      <c r="HO17" s="56">
        <v>4</v>
      </c>
      <c r="HP17" s="56">
        <v>4</v>
      </c>
      <c r="HQ17" s="99">
        <v>4</v>
      </c>
      <c r="HR17" s="55">
        <v>2</v>
      </c>
      <c r="HS17" s="74">
        <f>AVERAGE(HT17:HY17)</f>
        <v>2</v>
      </c>
      <c r="HT17" s="56">
        <v>2</v>
      </c>
      <c r="HU17" s="56">
        <v>2</v>
      </c>
      <c r="HV17" s="56">
        <v>2</v>
      </c>
      <c r="HW17" s="56">
        <v>2</v>
      </c>
      <c r="HX17" s="56">
        <v>2</v>
      </c>
      <c r="HY17" s="99">
        <v>2</v>
      </c>
      <c r="HZ17" s="55">
        <v>4</v>
      </c>
      <c r="IA17" s="74">
        <f>AVERAGE(IB17:IG17)</f>
        <v>4</v>
      </c>
      <c r="IB17" s="56">
        <v>4</v>
      </c>
      <c r="IC17" s="56">
        <v>4</v>
      </c>
      <c r="ID17" s="56">
        <v>4</v>
      </c>
      <c r="IE17" s="56">
        <v>4</v>
      </c>
      <c r="IF17" s="56">
        <v>4</v>
      </c>
      <c r="IG17" s="57">
        <v>4</v>
      </c>
    </row>
  </sheetData>
  <sheetProtection formatCells="0" formatColumns="0" formatRows="0"/>
  <mergeCells count="30">
    <mergeCell ref="CD1:CK1"/>
    <mergeCell ref="CL1:CS1"/>
    <mergeCell ref="CT1:DA1"/>
    <mergeCell ref="DB1:DI1"/>
    <mergeCell ref="DJ1:DQ1"/>
    <mergeCell ref="DR1:DY1"/>
    <mergeCell ref="DZ1:EG1"/>
    <mergeCell ref="EH1:EO1"/>
    <mergeCell ref="EP1:EW1"/>
    <mergeCell ref="EX1:FE1"/>
    <mergeCell ref="HJ1:HQ1"/>
    <mergeCell ref="HR1:HY1"/>
    <mergeCell ref="HZ1:IG1"/>
    <mergeCell ref="FF1:FM1"/>
    <mergeCell ref="FN1:FU1"/>
    <mergeCell ref="FV1:GC1"/>
    <mergeCell ref="GD1:GK1"/>
    <mergeCell ref="GL1:GS1"/>
    <mergeCell ref="GT1:HA1"/>
    <mergeCell ref="HB1:HI1"/>
    <mergeCell ref="AP1:AW1"/>
    <mergeCell ref="AX1:BE1"/>
    <mergeCell ref="BF1:BM1"/>
    <mergeCell ref="BN1:BU1"/>
    <mergeCell ref="BV1:CC1"/>
    <mergeCell ref="B1:I1"/>
    <mergeCell ref="J1:Q1"/>
    <mergeCell ref="R1:Y1"/>
    <mergeCell ref="Z1:AG1"/>
    <mergeCell ref="AH1:AO1"/>
  </mergeCells>
  <printOptions horizontalCentered="1" verticalCentered="1"/>
  <pageMargins left="0.25" right="0.25" top="1" bottom="1" header="0.3" footer="0.3"/>
  <pageSetup paperSize="9" scale="6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G17"/>
  <sheetViews>
    <sheetView zoomScaleNormal="100" zoomScaleSheetLayoutView="90" workbookViewId="0">
      <pane xSplit="1" ySplit="6" topLeftCell="DJ7" activePane="bottomRight" state="frozen"/>
      <selection pane="topRight" activeCell="B1" sqref="B1"/>
      <selection pane="bottomLeft" activeCell="A7" sqref="A7"/>
      <selection pane="bottomRight" activeCell="DK4" sqref="DK4"/>
    </sheetView>
  </sheetViews>
  <sheetFormatPr defaultColWidth="8.85546875" defaultRowHeight="14.25" x14ac:dyDescent="0.2"/>
  <cols>
    <col min="1" max="1" width="44.85546875" style="4" customWidth="1"/>
    <col min="2" max="2" width="8.140625" style="4" customWidth="1"/>
    <col min="3" max="3" width="11" style="4" customWidth="1"/>
    <col min="4" max="4" width="6.28515625" style="4" customWidth="1"/>
    <col min="5" max="5" width="8" style="4" customWidth="1"/>
    <col min="6" max="9" width="6.28515625" style="4" customWidth="1"/>
    <col min="10" max="10" width="7.5703125" style="4" customWidth="1"/>
    <col min="11" max="11" width="10.85546875" style="4" customWidth="1"/>
    <col min="12" max="12" width="6.28515625" style="4" customWidth="1"/>
    <col min="13" max="13" width="8.28515625" style="4" customWidth="1"/>
    <col min="14" max="17" width="6.28515625" style="4" customWidth="1"/>
    <col min="18" max="18" width="7.5703125" style="4" customWidth="1"/>
    <col min="19" max="19" width="11.140625" style="4" customWidth="1"/>
    <col min="20" max="20" width="6.28515625" style="4" customWidth="1"/>
    <col min="21" max="21" width="7" style="4" customWidth="1"/>
    <col min="22" max="25" width="6.28515625" style="4" customWidth="1"/>
    <col min="26" max="26" width="8.85546875" style="4"/>
    <col min="27" max="27" width="10" style="4" customWidth="1"/>
    <col min="28" max="34" width="8.85546875" style="4"/>
    <col min="35" max="35" width="9.42578125" style="4" bestFit="1" customWidth="1"/>
    <col min="36" max="41" width="8.85546875" style="4"/>
    <col min="42" max="42" width="7.5703125" style="4" customWidth="1"/>
    <col min="43" max="43" width="9.5703125" style="4" customWidth="1"/>
    <col min="44" max="50" width="8.85546875" style="4"/>
    <col min="51" max="51" width="9.85546875" style="4" customWidth="1"/>
    <col min="52" max="66" width="8.85546875" style="4"/>
    <col min="67" max="67" width="9.85546875" style="4" bestFit="1" customWidth="1"/>
    <col min="68" max="74" width="8.85546875" style="4"/>
    <col min="75" max="75" width="9.7109375" style="4" customWidth="1"/>
    <col min="76" max="82" width="8.85546875" style="4"/>
    <col min="83" max="83" width="9.5703125" style="4" customWidth="1"/>
    <col min="84" max="98" width="8.85546875" style="4"/>
    <col min="99" max="99" width="9.85546875" style="4" customWidth="1"/>
    <col min="100" max="106" width="8.85546875" style="4"/>
    <col min="107" max="107" width="9.42578125" style="4" customWidth="1"/>
    <col min="108" max="114" width="8.85546875" style="4"/>
    <col min="115" max="115" width="9.7109375" style="4" bestFit="1" customWidth="1"/>
    <col min="116" max="122" width="8.85546875" style="4"/>
    <col min="123" max="123" width="9.42578125" style="4" customWidth="1"/>
    <col min="124" max="130" width="8.85546875" style="4"/>
    <col min="131" max="131" width="9.42578125" style="4" bestFit="1" customWidth="1"/>
    <col min="132" max="138" width="8.85546875" style="4"/>
    <col min="139" max="139" width="10.5703125" style="4" customWidth="1"/>
    <col min="140" max="153" width="8.85546875" style="4"/>
    <col min="154" max="154" width="7.42578125" style="4" customWidth="1"/>
    <col min="155" max="155" width="10.140625" style="4" customWidth="1"/>
    <col min="156" max="162" width="8.85546875" style="4"/>
    <col min="163" max="163" width="9.7109375" style="4" bestFit="1" customWidth="1"/>
    <col min="164" max="170" width="8.85546875" style="4"/>
    <col min="171" max="171" width="9.42578125" style="4" bestFit="1" customWidth="1"/>
    <col min="172" max="178" width="8.85546875" style="4"/>
    <col min="179" max="179" width="9.42578125" style="4" customWidth="1"/>
    <col min="180" max="186" width="8.85546875" style="4"/>
    <col min="187" max="187" width="9.42578125" style="4" customWidth="1"/>
    <col min="188" max="194" width="8.85546875" style="4"/>
    <col min="195" max="195" width="9.85546875" style="4" bestFit="1" customWidth="1"/>
    <col min="196" max="210" width="8.85546875" style="4"/>
    <col min="211" max="211" width="9.42578125" style="4" customWidth="1"/>
    <col min="212" max="218" width="8.85546875" style="4"/>
    <col min="219" max="219" width="9.7109375" style="4" customWidth="1"/>
    <col min="220" max="234" width="8.85546875" style="4"/>
    <col min="235" max="235" width="10" style="4" customWidth="1"/>
    <col min="236" max="16384" width="8.85546875" style="4"/>
  </cols>
  <sheetData>
    <row r="1" spans="1:241" ht="15" x14ac:dyDescent="0.25">
      <c r="A1" s="15" t="s">
        <v>500</v>
      </c>
      <c r="B1" s="171">
        <v>91</v>
      </c>
      <c r="C1" s="169"/>
      <c r="D1" s="169"/>
      <c r="E1" s="169"/>
      <c r="F1" s="169"/>
      <c r="G1" s="169"/>
      <c r="H1" s="169"/>
      <c r="I1" s="170"/>
      <c r="J1" s="171">
        <v>92</v>
      </c>
      <c r="K1" s="169"/>
      <c r="L1" s="169"/>
      <c r="M1" s="169"/>
      <c r="N1" s="169"/>
      <c r="O1" s="169"/>
      <c r="P1" s="169"/>
      <c r="Q1" s="170"/>
      <c r="R1" s="171">
        <v>93</v>
      </c>
      <c r="S1" s="169"/>
      <c r="T1" s="169"/>
      <c r="U1" s="169"/>
      <c r="V1" s="169"/>
      <c r="W1" s="169"/>
      <c r="X1" s="169"/>
      <c r="Y1" s="170"/>
      <c r="Z1" s="171">
        <v>94</v>
      </c>
      <c r="AA1" s="169"/>
      <c r="AB1" s="169"/>
      <c r="AC1" s="169"/>
      <c r="AD1" s="169"/>
      <c r="AE1" s="169"/>
      <c r="AF1" s="169"/>
      <c r="AG1" s="170"/>
      <c r="AH1" s="171">
        <v>95</v>
      </c>
      <c r="AI1" s="169"/>
      <c r="AJ1" s="169"/>
      <c r="AK1" s="169"/>
      <c r="AL1" s="169"/>
      <c r="AM1" s="169"/>
      <c r="AN1" s="169"/>
      <c r="AO1" s="170"/>
      <c r="AP1" s="171">
        <v>96</v>
      </c>
      <c r="AQ1" s="169"/>
      <c r="AR1" s="169"/>
      <c r="AS1" s="169"/>
      <c r="AT1" s="169"/>
      <c r="AU1" s="169"/>
      <c r="AV1" s="169"/>
      <c r="AW1" s="170"/>
      <c r="AX1" s="171">
        <v>97</v>
      </c>
      <c r="AY1" s="169"/>
      <c r="AZ1" s="169"/>
      <c r="BA1" s="169"/>
      <c r="BB1" s="169"/>
      <c r="BC1" s="169"/>
      <c r="BD1" s="169"/>
      <c r="BE1" s="170"/>
      <c r="BF1" s="171">
        <v>98</v>
      </c>
      <c r="BG1" s="169"/>
      <c r="BH1" s="169"/>
      <c r="BI1" s="169"/>
      <c r="BJ1" s="169"/>
      <c r="BK1" s="169"/>
      <c r="BL1" s="169"/>
      <c r="BM1" s="170"/>
      <c r="BN1" s="171">
        <v>99</v>
      </c>
      <c r="BO1" s="169"/>
      <c r="BP1" s="169"/>
      <c r="BQ1" s="169"/>
      <c r="BR1" s="169"/>
      <c r="BS1" s="169"/>
      <c r="BT1" s="169"/>
      <c r="BU1" s="170"/>
      <c r="BV1" s="171">
        <v>100</v>
      </c>
      <c r="BW1" s="169"/>
      <c r="BX1" s="169"/>
      <c r="BY1" s="169"/>
      <c r="BZ1" s="169"/>
      <c r="CA1" s="169"/>
      <c r="CB1" s="169"/>
      <c r="CC1" s="170"/>
      <c r="CD1" s="171">
        <v>101</v>
      </c>
      <c r="CE1" s="169"/>
      <c r="CF1" s="169"/>
      <c r="CG1" s="169"/>
      <c r="CH1" s="169"/>
      <c r="CI1" s="169"/>
      <c r="CJ1" s="169"/>
      <c r="CK1" s="170"/>
      <c r="CL1" s="171">
        <v>102</v>
      </c>
      <c r="CM1" s="169"/>
      <c r="CN1" s="169"/>
      <c r="CO1" s="169"/>
      <c r="CP1" s="169"/>
      <c r="CQ1" s="169"/>
      <c r="CR1" s="169"/>
      <c r="CS1" s="170"/>
      <c r="CT1" s="171">
        <v>103</v>
      </c>
      <c r="CU1" s="169"/>
      <c r="CV1" s="169"/>
      <c r="CW1" s="169"/>
      <c r="CX1" s="169"/>
      <c r="CY1" s="169"/>
      <c r="CZ1" s="169"/>
      <c r="DA1" s="170"/>
      <c r="DB1" s="171">
        <v>104</v>
      </c>
      <c r="DC1" s="169"/>
      <c r="DD1" s="169"/>
      <c r="DE1" s="169"/>
      <c r="DF1" s="169"/>
      <c r="DG1" s="169"/>
      <c r="DH1" s="169"/>
      <c r="DI1" s="170"/>
      <c r="DJ1" s="171">
        <v>105</v>
      </c>
      <c r="DK1" s="169"/>
      <c r="DL1" s="169"/>
      <c r="DM1" s="169"/>
      <c r="DN1" s="169"/>
      <c r="DO1" s="169"/>
      <c r="DP1" s="169"/>
      <c r="DQ1" s="170"/>
      <c r="DR1" s="171">
        <v>106</v>
      </c>
      <c r="DS1" s="169"/>
      <c r="DT1" s="169"/>
      <c r="DU1" s="169"/>
      <c r="DV1" s="169"/>
      <c r="DW1" s="169"/>
      <c r="DX1" s="169"/>
      <c r="DY1" s="170"/>
      <c r="DZ1" s="171">
        <v>107</v>
      </c>
      <c r="EA1" s="169"/>
      <c r="EB1" s="169"/>
      <c r="EC1" s="169"/>
      <c r="ED1" s="169"/>
      <c r="EE1" s="169"/>
      <c r="EF1" s="169"/>
      <c r="EG1" s="170"/>
      <c r="EH1" s="171">
        <v>108</v>
      </c>
      <c r="EI1" s="169"/>
      <c r="EJ1" s="169"/>
      <c r="EK1" s="169"/>
      <c r="EL1" s="169"/>
      <c r="EM1" s="169"/>
      <c r="EN1" s="169"/>
      <c r="EO1" s="169"/>
      <c r="EP1" s="172">
        <v>109</v>
      </c>
      <c r="EQ1" s="173"/>
      <c r="ER1" s="173"/>
      <c r="ES1" s="173"/>
      <c r="ET1" s="173"/>
      <c r="EU1" s="173"/>
      <c r="EV1" s="173"/>
      <c r="EW1" s="175"/>
      <c r="EX1" s="172">
        <v>110</v>
      </c>
      <c r="EY1" s="173"/>
      <c r="EZ1" s="173"/>
      <c r="FA1" s="173"/>
      <c r="FB1" s="173"/>
      <c r="FC1" s="173"/>
      <c r="FD1" s="173"/>
      <c r="FE1" s="175"/>
      <c r="FF1" s="172">
        <v>111</v>
      </c>
      <c r="FG1" s="173"/>
      <c r="FH1" s="173"/>
      <c r="FI1" s="173"/>
      <c r="FJ1" s="173"/>
      <c r="FK1" s="173"/>
      <c r="FL1" s="173"/>
      <c r="FM1" s="174"/>
      <c r="FN1" s="171">
        <v>112</v>
      </c>
      <c r="FO1" s="169"/>
      <c r="FP1" s="169"/>
      <c r="FQ1" s="169"/>
      <c r="FR1" s="169"/>
      <c r="FS1" s="169"/>
      <c r="FT1" s="169"/>
      <c r="FU1" s="170"/>
      <c r="FV1" s="171">
        <v>113</v>
      </c>
      <c r="FW1" s="169"/>
      <c r="FX1" s="169"/>
      <c r="FY1" s="169"/>
      <c r="FZ1" s="169"/>
      <c r="GA1" s="169"/>
      <c r="GB1" s="169"/>
      <c r="GC1" s="170"/>
      <c r="GD1" s="171">
        <v>114</v>
      </c>
      <c r="GE1" s="169"/>
      <c r="GF1" s="169"/>
      <c r="GG1" s="169"/>
      <c r="GH1" s="169"/>
      <c r="GI1" s="169"/>
      <c r="GJ1" s="169"/>
      <c r="GK1" s="170"/>
      <c r="GL1" s="171">
        <v>115</v>
      </c>
      <c r="GM1" s="169"/>
      <c r="GN1" s="169"/>
      <c r="GO1" s="169"/>
      <c r="GP1" s="169"/>
      <c r="GQ1" s="169"/>
      <c r="GR1" s="169"/>
      <c r="GS1" s="170"/>
      <c r="GT1" s="171">
        <v>116</v>
      </c>
      <c r="GU1" s="169"/>
      <c r="GV1" s="169"/>
      <c r="GW1" s="169"/>
      <c r="GX1" s="169"/>
      <c r="GY1" s="169"/>
      <c r="GZ1" s="169"/>
      <c r="HA1" s="169"/>
      <c r="HB1" s="172">
        <v>117</v>
      </c>
      <c r="HC1" s="173"/>
      <c r="HD1" s="173"/>
      <c r="HE1" s="173"/>
      <c r="HF1" s="173"/>
      <c r="HG1" s="173"/>
      <c r="HH1" s="173"/>
      <c r="HI1" s="174"/>
      <c r="HJ1" s="171">
        <v>118</v>
      </c>
      <c r="HK1" s="169"/>
      <c r="HL1" s="169"/>
      <c r="HM1" s="169"/>
      <c r="HN1" s="169"/>
      <c r="HO1" s="169"/>
      <c r="HP1" s="169"/>
      <c r="HQ1" s="170"/>
      <c r="HR1" s="171">
        <v>119</v>
      </c>
      <c r="HS1" s="169"/>
      <c r="HT1" s="169"/>
      <c r="HU1" s="169"/>
      <c r="HV1" s="169"/>
      <c r="HW1" s="169"/>
      <c r="HX1" s="169"/>
      <c r="HY1" s="170"/>
      <c r="HZ1" s="171">
        <v>120</v>
      </c>
      <c r="IA1" s="169"/>
      <c r="IB1" s="169"/>
      <c r="IC1" s="169"/>
      <c r="ID1" s="169"/>
      <c r="IE1" s="169"/>
      <c r="IF1" s="169"/>
      <c r="IG1" s="170"/>
    </row>
    <row r="2" spans="1:241" s="2" customFormat="1" ht="15" customHeight="1" x14ac:dyDescent="0.2">
      <c r="A2" s="21" t="s">
        <v>501</v>
      </c>
      <c r="B2" s="78"/>
      <c r="C2" s="36" t="s">
        <v>244</v>
      </c>
      <c r="D2" s="18"/>
      <c r="E2" s="18"/>
      <c r="F2" s="18"/>
      <c r="G2" s="18"/>
      <c r="H2" s="18"/>
      <c r="I2" s="37"/>
      <c r="J2" s="78"/>
      <c r="K2" s="36" t="s">
        <v>247</v>
      </c>
      <c r="L2" s="18"/>
      <c r="M2" s="18"/>
      <c r="N2" s="18"/>
      <c r="O2" s="18"/>
      <c r="P2" s="18"/>
      <c r="Q2" s="37"/>
      <c r="R2" s="76"/>
      <c r="S2" s="19" t="s">
        <v>250</v>
      </c>
      <c r="T2" s="18"/>
      <c r="U2" s="18"/>
      <c r="V2" s="18"/>
      <c r="W2" s="18"/>
      <c r="X2" s="18"/>
      <c r="Y2" s="37"/>
      <c r="Z2" s="76"/>
      <c r="AA2" s="19" t="s">
        <v>253</v>
      </c>
      <c r="AB2" s="18"/>
      <c r="AC2" s="18"/>
      <c r="AD2" s="18"/>
      <c r="AE2" s="18"/>
      <c r="AF2" s="18"/>
      <c r="AG2" s="37"/>
      <c r="AH2" s="76"/>
      <c r="AI2" s="19" t="s">
        <v>256</v>
      </c>
      <c r="AJ2" s="18"/>
      <c r="AK2" s="18"/>
      <c r="AL2" s="18"/>
      <c r="AM2" s="18"/>
      <c r="AN2" s="18"/>
      <c r="AO2" s="37"/>
      <c r="AP2" s="76"/>
      <c r="AQ2" s="19" t="s">
        <v>259</v>
      </c>
      <c r="AR2" s="18"/>
      <c r="AS2" s="18"/>
      <c r="AT2" s="18"/>
      <c r="AU2" s="18"/>
      <c r="AV2" s="18"/>
      <c r="AW2" s="37"/>
      <c r="AX2" s="76"/>
      <c r="AY2" s="19" t="s">
        <v>262</v>
      </c>
      <c r="AZ2" s="18"/>
      <c r="BA2" s="18"/>
      <c r="BB2" s="18"/>
      <c r="BC2" s="18"/>
      <c r="BD2" s="18"/>
      <c r="BE2" s="37"/>
      <c r="BF2" s="76"/>
      <c r="BG2" s="19" t="s">
        <v>265</v>
      </c>
      <c r="BH2" s="18"/>
      <c r="BI2" s="18"/>
      <c r="BJ2" s="18"/>
      <c r="BK2" s="18"/>
      <c r="BL2" s="18"/>
      <c r="BM2" s="37"/>
      <c r="BN2" s="76"/>
      <c r="BO2" s="19" t="s">
        <v>560</v>
      </c>
      <c r="BP2" s="18"/>
      <c r="BQ2" s="18"/>
      <c r="BR2" s="18"/>
      <c r="BS2" s="18"/>
      <c r="BT2" s="18"/>
      <c r="BU2" s="37"/>
      <c r="BV2" s="76"/>
      <c r="BW2" s="19" t="s">
        <v>268</v>
      </c>
      <c r="BX2" s="18"/>
      <c r="BY2" s="18"/>
      <c r="BZ2" s="18"/>
      <c r="CA2" s="18"/>
      <c r="CB2" s="18"/>
      <c r="CC2" s="37"/>
      <c r="CD2" s="76"/>
      <c r="CE2" s="19" t="s">
        <v>271</v>
      </c>
      <c r="CF2" s="18"/>
      <c r="CG2" s="18"/>
      <c r="CH2" s="18"/>
      <c r="CI2" s="18"/>
      <c r="CJ2" s="18"/>
      <c r="CK2" s="37"/>
      <c r="CL2" s="76"/>
      <c r="CM2" s="19" t="s">
        <v>274</v>
      </c>
      <c r="CN2" s="18"/>
      <c r="CO2" s="18"/>
      <c r="CP2" s="18"/>
      <c r="CQ2" s="18"/>
      <c r="CR2" s="18"/>
      <c r="CS2" s="37"/>
      <c r="CT2" s="76"/>
      <c r="CU2" s="19" t="s">
        <v>277</v>
      </c>
      <c r="CV2" s="18"/>
      <c r="CW2" s="18"/>
      <c r="CX2" s="18"/>
      <c r="CY2" s="18"/>
      <c r="CZ2" s="18"/>
      <c r="DA2" s="37"/>
      <c r="DB2" s="76"/>
      <c r="DC2" s="116" t="s">
        <v>280</v>
      </c>
      <c r="DD2" s="18"/>
      <c r="DE2" s="18"/>
      <c r="DF2" s="18"/>
      <c r="DG2" s="18"/>
      <c r="DH2" s="18"/>
      <c r="DI2" s="37"/>
      <c r="DJ2" s="76"/>
      <c r="DK2" s="19" t="s">
        <v>283</v>
      </c>
      <c r="DL2" s="18"/>
      <c r="DM2" s="18"/>
      <c r="DN2" s="18"/>
      <c r="DO2" s="18"/>
      <c r="DP2" s="18"/>
      <c r="DQ2" s="37"/>
      <c r="DR2" s="76"/>
      <c r="DS2" s="19" t="s">
        <v>286</v>
      </c>
      <c r="DT2" s="18"/>
      <c r="DU2" s="18"/>
      <c r="DV2" s="18"/>
      <c r="DW2" s="18"/>
      <c r="DX2" s="18"/>
      <c r="DY2" s="37"/>
      <c r="DZ2" s="76"/>
      <c r="EA2" s="19" t="s">
        <v>289</v>
      </c>
      <c r="EB2" s="18"/>
      <c r="EC2" s="18"/>
      <c r="ED2" s="18"/>
      <c r="EE2" s="18"/>
      <c r="EF2" s="18"/>
      <c r="EG2" s="37"/>
      <c r="EH2" s="76"/>
      <c r="EI2" s="19" t="s">
        <v>292</v>
      </c>
      <c r="EJ2" s="18"/>
      <c r="EK2" s="18"/>
      <c r="EL2" s="18"/>
      <c r="EM2" s="18"/>
      <c r="EN2" s="18"/>
      <c r="EO2" s="60"/>
      <c r="EP2" s="76"/>
      <c r="EQ2" s="19" t="s">
        <v>295</v>
      </c>
      <c r="ER2" s="18"/>
      <c r="ES2" s="18"/>
      <c r="ET2" s="18"/>
      <c r="EU2" s="18"/>
      <c r="EV2" s="18"/>
      <c r="EW2" s="60"/>
      <c r="EX2" s="76"/>
      <c r="EY2" s="19" t="s">
        <v>298</v>
      </c>
      <c r="EZ2" s="18"/>
      <c r="FA2" s="18"/>
      <c r="FB2" s="18"/>
      <c r="FC2" s="18"/>
      <c r="FD2" s="18"/>
      <c r="FE2" s="60"/>
      <c r="FF2" s="76"/>
      <c r="FG2" s="19" t="s">
        <v>300</v>
      </c>
      <c r="FH2" s="18"/>
      <c r="FI2" s="18"/>
      <c r="FJ2" s="18"/>
      <c r="FK2" s="18"/>
      <c r="FL2" s="18"/>
      <c r="FM2" s="37"/>
      <c r="FN2" s="76"/>
      <c r="FO2" s="19" t="s">
        <v>302</v>
      </c>
      <c r="FP2" s="18"/>
      <c r="FQ2" s="18"/>
      <c r="FR2" s="18"/>
      <c r="FS2" s="18"/>
      <c r="FT2" s="18"/>
      <c r="FU2" s="37"/>
      <c r="FV2" s="76"/>
      <c r="FW2" s="19" t="s">
        <v>305</v>
      </c>
      <c r="FX2" s="18"/>
      <c r="FY2" s="18"/>
      <c r="FZ2" s="18"/>
      <c r="GA2" s="18"/>
      <c r="GB2" s="18"/>
      <c r="GC2" s="37"/>
      <c r="GD2" s="76"/>
      <c r="GE2" s="19" t="s">
        <v>308</v>
      </c>
      <c r="GF2" s="18"/>
      <c r="GG2" s="18"/>
      <c r="GH2" s="18"/>
      <c r="GI2" s="18"/>
      <c r="GJ2" s="18"/>
      <c r="GK2" s="37"/>
      <c r="GL2" s="76"/>
      <c r="GM2" s="19" t="s">
        <v>311</v>
      </c>
      <c r="GN2" s="18"/>
      <c r="GO2" s="18"/>
      <c r="GP2" s="18"/>
      <c r="GQ2" s="18"/>
      <c r="GR2" s="18"/>
      <c r="GS2" s="37"/>
      <c r="GT2" s="76"/>
      <c r="GU2" s="19" t="s">
        <v>314</v>
      </c>
      <c r="GV2" s="18"/>
      <c r="GW2" s="18"/>
      <c r="GX2" s="18"/>
      <c r="GY2" s="18"/>
      <c r="GZ2" s="18"/>
      <c r="HA2" s="60"/>
      <c r="HB2" s="76"/>
      <c r="HC2" s="178" t="s">
        <v>317</v>
      </c>
      <c r="HD2" s="178"/>
      <c r="HE2" s="178"/>
      <c r="HF2" s="178"/>
      <c r="HG2" s="18"/>
      <c r="HH2" s="18"/>
      <c r="HI2" s="37"/>
      <c r="HJ2" s="76"/>
      <c r="HK2" s="19" t="s">
        <v>320</v>
      </c>
      <c r="HL2" s="18"/>
      <c r="HM2" s="18"/>
      <c r="HN2" s="18"/>
      <c r="HO2" s="18"/>
      <c r="HP2" s="18"/>
      <c r="HQ2" s="37"/>
      <c r="HR2" s="76"/>
      <c r="HS2" s="19" t="s">
        <v>323</v>
      </c>
      <c r="HT2" s="18"/>
      <c r="HU2" s="18"/>
      <c r="HV2" s="18"/>
      <c r="HW2" s="18"/>
      <c r="HX2" s="18"/>
      <c r="HY2" s="37"/>
      <c r="HZ2" s="76"/>
      <c r="IA2" s="19" t="s">
        <v>326</v>
      </c>
      <c r="IB2" s="18"/>
      <c r="IC2" s="18"/>
      <c r="ID2" s="18"/>
      <c r="IE2" s="18"/>
      <c r="IF2" s="18"/>
      <c r="IG2" s="37"/>
    </row>
    <row r="3" spans="1:241" s="2" customFormat="1" ht="12" customHeight="1" x14ac:dyDescent="0.2">
      <c r="A3" s="21" t="s">
        <v>502</v>
      </c>
      <c r="B3" s="78"/>
      <c r="C3" s="36" t="s">
        <v>246</v>
      </c>
      <c r="D3" s="16"/>
      <c r="E3" s="16"/>
      <c r="F3" s="16"/>
      <c r="G3" s="16"/>
      <c r="H3" s="16"/>
      <c r="I3" s="38"/>
      <c r="J3" s="78"/>
      <c r="K3" s="36" t="s">
        <v>249</v>
      </c>
      <c r="L3" s="16"/>
      <c r="M3" s="16"/>
      <c r="N3" s="16"/>
      <c r="O3" s="16"/>
      <c r="P3" s="16"/>
      <c r="Q3" s="38"/>
      <c r="R3" s="76"/>
      <c r="S3" s="19" t="s">
        <v>252</v>
      </c>
      <c r="T3" s="16"/>
      <c r="U3" s="16"/>
      <c r="V3" s="16"/>
      <c r="W3" s="16"/>
      <c r="X3" s="16"/>
      <c r="Y3" s="38"/>
      <c r="Z3" s="76"/>
      <c r="AA3" s="19" t="s">
        <v>255</v>
      </c>
      <c r="AB3" s="16"/>
      <c r="AC3" s="16"/>
      <c r="AD3" s="16"/>
      <c r="AE3" s="16"/>
      <c r="AF3" s="16"/>
      <c r="AG3" s="38"/>
      <c r="AH3" s="76"/>
      <c r="AI3" s="19" t="s">
        <v>258</v>
      </c>
      <c r="AJ3" s="16"/>
      <c r="AK3" s="16"/>
      <c r="AL3" s="16"/>
      <c r="AM3" s="16"/>
      <c r="AN3" s="16"/>
      <c r="AO3" s="38"/>
      <c r="AP3" s="76"/>
      <c r="AQ3" s="19" t="s">
        <v>261</v>
      </c>
      <c r="AR3" s="16"/>
      <c r="AS3" s="16"/>
      <c r="AT3" s="16"/>
      <c r="AU3" s="16"/>
      <c r="AV3" s="16"/>
      <c r="AW3" s="38"/>
      <c r="AX3" s="76"/>
      <c r="AY3" s="19" t="s">
        <v>264</v>
      </c>
      <c r="AZ3" s="16"/>
      <c r="BA3" s="16"/>
      <c r="BB3" s="16"/>
      <c r="BC3" s="16"/>
      <c r="BD3" s="16"/>
      <c r="BE3" s="38"/>
      <c r="BF3" s="76"/>
      <c r="BG3" s="19" t="s">
        <v>267</v>
      </c>
      <c r="BH3" s="16"/>
      <c r="BI3" s="16"/>
      <c r="BJ3" s="16"/>
      <c r="BK3" s="16"/>
      <c r="BL3" s="16"/>
      <c r="BM3" s="38"/>
      <c r="BN3" s="76"/>
      <c r="BO3" s="19" t="s">
        <v>561</v>
      </c>
      <c r="BP3" s="16"/>
      <c r="BQ3" s="16"/>
      <c r="BR3" s="16"/>
      <c r="BS3" s="16"/>
      <c r="BT3" s="16"/>
      <c r="BU3" s="38"/>
      <c r="BV3" s="76"/>
      <c r="BW3" s="19" t="s">
        <v>270</v>
      </c>
      <c r="BX3" s="16"/>
      <c r="BY3" s="16"/>
      <c r="BZ3" s="16"/>
      <c r="CA3" s="16"/>
      <c r="CB3" s="16"/>
      <c r="CC3" s="38"/>
      <c r="CD3" s="76"/>
      <c r="CE3" s="19" t="s">
        <v>273</v>
      </c>
      <c r="CF3" s="16"/>
      <c r="CG3" s="16"/>
      <c r="CH3" s="16"/>
      <c r="CI3" s="16"/>
      <c r="CJ3" s="16"/>
      <c r="CK3" s="38"/>
      <c r="CL3" s="76"/>
      <c r="CM3" s="19" t="s">
        <v>276</v>
      </c>
      <c r="CN3" s="16"/>
      <c r="CO3" s="16"/>
      <c r="CP3" s="16"/>
      <c r="CQ3" s="16"/>
      <c r="CR3" s="16"/>
      <c r="CS3" s="38"/>
      <c r="CT3" s="76"/>
      <c r="CU3" s="19" t="s">
        <v>279</v>
      </c>
      <c r="CV3" s="16"/>
      <c r="CW3" s="16"/>
      <c r="CX3" s="16"/>
      <c r="CY3" s="16"/>
      <c r="CZ3" s="16"/>
      <c r="DA3" s="38"/>
      <c r="DB3" s="76"/>
      <c r="DC3" s="19" t="s">
        <v>282</v>
      </c>
      <c r="DD3" s="16"/>
      <c r="DE3" s="16"/>
      <c r="DF3" s="16"/>
      <c r="DG3" s="16"/>
      <c r="DH3" s="16"/>
      <c r="DI3" s="38"/>
      <c r="DJ3" s="76"/>
      <c r="DK3" s="19" t="s">
        <v>285</v>
      </c>
      <c r="DL3" s="16"/>
      <c r="DM3" s="16"/>
      <c r="DN3" s="16"/>
      <c r="DO3" s="16"/>
      <c r="DP3" s="16"/>
      <c r="DQ3" s="38"/>
      <c r="DR3" s="76"/>
      <c r="DS3" s="19" t="s">
        <v>288</v>
      </c>
      <c r="DT3" s="16"/>
      <c r="DU3" s="16"/>
      <c r="DV3" s="16"/>
      <c r="DW3" s="16"/>
      <c r="DX3" s="16"/>
      <c r="DY3" s="38"/>
      <c r="DZ3" s="76"/>
      <c r="EA3" s="19" t="s">
        <v>291</v>
      </c>
      <c r="EB3" s="16"/>
      <c r="EC3" s="16"/>
      <c r="ED3" s="16"/>
      <c r="EE3" s="16"/>
      <c r="EF3" s="16"/>
      <c r="EG3" s="38"/>
      <c r="EH3" s="76"/>
      <c r="EI3" s="19" t="s">
        <v>294</v>
      </c>
      <c r="EJ3" s="16"/>
      <c r="EK3" s="16"/>
      <c r="EL3" s="16"/>
      <c r="EM3" s="16"/>
      <c r="EN3" s="16"/>
      <c r="EO3" s="61"/>
      <c r="EP3" s="76"/>
      <c r="EQ3" s="19" t="s">
        <v>297</v>
      </c>
      <c r="ER3" s="16"/>
      <c r="ES3" s="16"/>
      <c r="ET3" s="16"/>
      <c r="EU3" s="16"/>
      <c r="EV3" s="16"/>
      <c r="EW3" s="61"/>
      <c r="EX3" s="76"/>
      <c r="EY3" s="19" t="s">
        <v>299</v>
      </c>
      <c r="EZ3" s="16"/>
      <c r="FA3" s="16"/>
      <c r="FB3" s="16"/>
      <c r="FC3" s="16"/>
      <c r="FD3" s="16"/>
      <c r="FE3" s="61"/>
      <c r="FF3" s="76"/>
      <c r="FG3" s="19" t="s">
        <v>562</v>
      </c>
      <c r="FH3" s="16"/>
      <c r="FI3" s="16"/>
      <c r="FJ3" s="16"/>
      <c r="FK3" s="16"/>
      <c r="FL3" s="16"/>
      <c r="FM3" s="38"/>
      <c r="FN3" s="76"/>
      <c r="FO3" s="19" t="s">
        <v>304</v>
      </c>
      <c r="FP3" s="16"/>
      <c r="FQ3" s="16"/>
      <c r="FR3" s="16"/>
      <c r="FS3" s="16"/>
      <c r="FT3" s="16"/>
      <c r="FU3" s="38"/>
      <c r="FV3" s="76"/>
      <c r="FW3" s="19" t="s">
        <v>307</v>
      </c>
      <c r="FX3" s="16"/>
      <c r="FY3" s="16"/>
      <c r="FZ3" s="16"/>
      <c r="GA3" s="16"/>
      <c r="GB3" s="16"/>
      <c r="GC3" s="38"/>
      <c r="GD3" s="76"/>
      <c r="GE3" s="19" t="s">
        <v>310</v>
      </c>
      <c r="GF3" s="16"/>
      <c r="GG3" s="16"/>
      <c r="GH3" s="16"/>
      <c r="GI3" s="16"/>
      <c r="GJ3" s="16"/>
      <c r="GK3" s="38"/>
      <c r="GL3" s="76"/>
      <c r="GM3" s="19" t="s">
        <v>313</v>
      </c>
      <c r="GN3" s="16"/>
      <c r="GO3" s="16"/>
      <c r="GP3" s="16"/>
      <c r="GQ3" s="16"/>
      <c r="GR3" s="16"/>
      <c r="GS3" s="38"/>
      <c r="GT3" s="76"/>
      <c r="GU3" s="19" t="s">
        <v>316</v>
      </c>
      <c r="GV3" s="16"/>
      <c r="GW3" s="16"/>
      <c r="GX3" s="16"/>
      <c r="GY3" s="16"/>
      <c r="GZ3" s="16"/>
      <c r="HA3" s="61"/>
      <c r="HB3" s="76"/>
      <c r="HC3" s="178" t="s">
        <v>319</v>
      </c>
      <c r="HD3" s="178"/>
      <c r="HE3" s="178"/>
      <c r="HF3" s="178"/>
      <c r="HG3" s="16"/>
      <c r="HH3" s="16"/>
      <c r="HI3" s="38"/>
      <c r="HJ3" s="76"/>
      <c r="HK3" s="19" t="s">
        <v>322</v>
      </c>
      <c r="HL3" s="16"/>
      <c r="HM3" s="16"/>
      <c r="HN3" s="16"/>
      <c r="HO3" s="16"/>
      <c r="HP3" s="16"/>
      <c r="HQ3" s="38"/>
      <c r="HR3" s="76"/>
      <c r="HS3" s="19" t="s">
        <v>325</v>
      </c>
      <c r="HT3" s="16"/>
      <c r="HU3" s="16"/>
      <c r="HV3" s="16"/>
      <c r="HW3" s="16"/>
      <c r="HX3" s="16"/>
      <c r="HY3" s="38"/>
      <c r="HZ3" s="76"/>
      <c r="IA3" s="19" t="s">
        <v>328</v>
      </c>
      <c r="IB3" s="16"/>
      <c r="IC3" s="16"/>
      <c r="ID3" s="16"/>
      <c r="IE3" s="16"/>
      <c r="IF3" s="16"/>
      <c r="IG3" s="38"/>
    </row>
    <row r="4" spans="1:241" s="2" customFormat="1" ht="12" customHeight="1" x14ac:dyDescent="0.2">
      <c r="A4" s="22" t="s">
        <v>504</v>
      </c>
      <c r="B4" s="78"/>
      <c r="C4" s="36" t="s">
        <v>245</v>
      </c>
      <c r="D4" s="16"/>
      <c r="E4" s="16"/>
      <c r="F4" s="16"/>
      <c r="G4" s="16"/>
      <c r="H4" s="16"/>
      <c r="I4" s="38"/>
      <c r="J4" s="78"/>
      <c r="K4" s="36" t="s">
        <v>248</v>
      </c>
      <c r="L4" s="16"/>
      <c r="M4" s="16"/>
      <c r="N4" s="16"/>
      <c r="O4" s="16"/>
      <c r="P4" s="16"/>
      <c r="Q4" s="38"/>
      <c r="R4" s="76"/>
      <c r="S4" s="19" t="s">
        <v>251</v>
      </c>
      <c r="T4" s="16"/>
      <c r="U4" s="16"/>
      <c r="V4" s="16"/>
      <c r="W4" s="16"/>
      <c r="X4" s="16"/>
      <c r="Y4" s="38"/>
      <c r="Z4" s="76"/>
      <c r="AA4" s="19" t="s">
        <v>254</v>
      </c>
      <c r="AB4" s="16"/>
      <c r="AC4" s="16"/>
      <c r="AD4" s="16"/>
      <c r="AE4" s="16"/>
      <c r="AF4" s="16"/>
      <c r="AG4" s="38"/>
      <c r="AH4" s="76"/>
      <c r="AI4" s="19" t="s">
        <v>257</v>
      </c>
      <c r="AJ4" s="16"/>
      <c r="AK4" s="16"/>
      <c r="AL4" s="16"/>
      <c r="AM4" s="16"/>
      <c r="AN4" s="16"/>
      <c r="AO4" s="38"/>
      <c r="AP4" s="76"/>
      <c r="AQ4" s="19" t="s">
        <v>260</v>
      </c>
      <c r="AR4" s="16"/>
      <c r="AS4" s="16"/>
      <c r="AT4" s="16"/>
      <c r="AU4" s="16"/>
      <c r="AV4" s="16"/>
      <c r="AW4" s="38"/>
      <c r="AX4" s="76"/>
      <c r="AY4" s="19" t="s">
        <v>263</v>
      </c>
      <c r="AZ4" s="16"/>
      <c r="BA4" s="16"/>
      <c r="BB4" s="16"/>
      <c r="BC4" s="16"/>
      <c r="BD4" s="16"/>
      <c r="BE4" s="38"/>
      <c r="BF4" s="76"/>
      <c r="BG4" s="19" t="s">
        <v>266</v>
      </c>
      <c r="BH4" s="16"/>
      <c r="BI4" s="16"/>
      <c r="BJ4" s="16"/>
      <c r="BK4" s="16"/>
      <c r="BL4" s="16"/>
      <c r="BM4" s="38"/>
      <c r="BN4" s="76"/>
      <c r="BO4" s="19" t="s">
        <v>563</v>
      </c>
      <c r="BP4" s="16"/>
      <c r="BQ4" s="16"/>
      <c r="BR4" s="16"/>
      <c r="BS4" s="16"/>
      <c r="BT4" s="16"/>
      <c r="BU4" s="38"/>
      <c r="BV4" s="76"/>
      <c r="BW4" s="19" t="s">
        <v>269</v>
      </c>
      <c r="BX4" s="16"/>
      <c r="BY4" s="16"/>
      <c r="BZ4" s="16"/>
      <c r="CA4" s="16"/>
      <c r="CB4" s="16"/>
      <c r="CC4" s="38"/>
      <c r="CD4" s="76"/>
      <c r="CE4" s="19" t="s">
        <v>272</v>
      </c>
      <c r="CF4" s="16"/>
      <c r="CG4" s="16"/>
      <c r="CH4" s="16"/>
      <c r="CI4" s="16"/>
      <c r="CJ4" s="16"/>
      <c r="CK4" s="38"/>
      <c r="CL4" s="76"/>
      <c r="CM4" s="19" t="s">
        <v>275</v>
      </c>
      <c r="CN4" s="16"/>
      <c r="CO4" s="16"/>
      <c r="CP4" s="16"/>
      <c r="CQ4" s="16"/>
      <c r="CR4" s="16"/>
      <c r="CS4" s="38"/>
      <c r="CT4" s="76"/>
      <c r="CU4" s="19" t="s">
        <v>278</v>
      </c>
      <c r="CV4" s="16"/>
      <c r="CW4" s="16"/>
      <c r="CX4" s="16"/>
      <c r="CY4" s="16"/>
      <c r="CZ4" s="16"/>
      <c r="DA4" s="38"/>
      <c r="DB4" s="76"/>
      <c r="DC4" s="19" t="s">
        <v>281</v>
      </c>
      <c r="DD4" s="16"/>
      <c r="DE4" s="16"/>
      <c r="DF4" s="16"/>
      <c r="DG4" s="16"/>
      <c r="DH4" s="16"/>
      <c r="DI4" s="38"/>
      <c r="DJ4" s="76"/>
      <c r="DK4" s="19" t="s">
        <v>284</v>
      </c>
      <c r="DL4" s="16"/>
      <c r="DM4" s="16"/>
      <c r="DN4" s="16"/>
      <c r="DO4" s="16"/>
      <c r="DP4" s="16"/>
      <c r="DQ4" s="38"/>
      <c r="DR4" s="76"/>
      <c r="DS4" s="19" t="s">
        <v>287</v>
      </c>
      <c r="DT4" s="16"/>
      <c r="DU4" s="16"/>
      <c r="DV4" s="16"/>
      <c r="DW4" s="16"/>
      <c r="DX4" s="16"/>
      <c r="DY4" s="38"/>
      <c r="DZ4" s="76"/>
      <c r="EA4" s="19" t="s">
        <v>290</v>
      </c>
      <c r="EB4" s="16"/>
      <c r="EC4" s="16"/>
      <c r="ED4" s="16"/>
      <c r="EE4" s="16"/>
      <c r="EF4" s="16"/>
      <c r="EG4" s="38"/>
      <c r="EH4" s="76"/>
      <c r="EI4" s="19" t="s">
        <v>293</v>
      </c>
      <c r="EJ4" s="16"/>
      <c r="EK4" s="16"/>
      <c r="EL4" s="16"/>
      <c r="EM4" s="16"/>
      <c r="EN4" s="16"/>
      <c r="EO4" s="61"/>
      <c r="EP4" s="76"/>
      <c r="EQ4" s="19" t="s">
        <v>296</v>
      </c>
      <c r="ER4" s="16"/>
      <c r="ES4" s="16"/>
      <c r="ET4" s="16"/>
      <c r="EU4" s="16"/>
      <c r="EV4" s="16"/>
      <c r="EW4" s="61"/>
      <c r="EX4" s="76"/>
      <c r="EY4" s="93" t="s">
        <v>564</v>
      </c>
      <c r="EZ4" s="16"/>
      <c r="FA4" s="16"/>
      <c r="FB4" s="16"/>
      <c r="FC4" s="16"/>
      <c r="FD4" s="16"/>
      <c r="FE4" s="61"/>
      <c r="FF4" s="76"/>
      <c r="FG4" s="19" t="s">
        <v>301</v>
      </c>
      <c r="FH4" s="16"/>
      <c r="FI4" s="16"/>
      <c r="FJ4" s="16"/>
      <c r="FK4" s="16"/>
      <c r="FL4" s="16"/>
      <c r="FM4" s="38"/>
      <c r="FN4" s="76"/>
      <c r="FO4" s="19" t="s">
        <v>303</v>
      </c>
      <c r="FP4" s="16"/>
      <c r="FQ4" s="16"/>
      <c r="FR4" s="16"/>
      <c r="FS4" s="16"/>
      <c r="FT4" s="16"/>
      <c r="FU4" s="38"/>
      <c r="FV4" s="76"/>
      <c r="FW4" s="19" t="s">
        <v>306</v>
      </c>
      <c r="FX4" s="16"/>
      <c r="FY4" s="16"/>
      <c r="FZ4" s="16"/>
      <c r="GA4" s="16"/>
      <c r="GB4" s="16"/>
      <c r="GC4" s="38"/>
      <c r="GD4" s="76"/>
      <c r="GE4" s="19" t="s">
        <v>309</v>
      </c>
      <c r="GF4" s="16"/>
      <c r="GG4" s="16"/>
      <c r="GH4" s="16"/>
      <c r="GI4" s="16"/>
      <c r="GJ4" s="16"/>
      <c r="GK4" s="38"/>
      <c r="GL4" s="76"/>
      <c r="GM4" s="19" t="s">
        <v>312</v>
      </c>
      <c r="GN4" s="16"/>
      <c r="GO4" s="16"/>
      <c r="GP4" s="16"/>
      <c r="GQ4" s="16"/>
      <c r="GR4" s="16"/>
      <c r="GS4" s="38"/>
      <c r="GT4" s="76"/>
      <c r="GU4" s="19" t="s">
        <v>315</v>
      </c>
      <c r="GV4" s="16"/>
      <c r="GW4" s="16"/>
      <c r="GX4" s="16"/>
      <c r="GY4" s="16"/>
      <c r="GZ4" s="16"/>
      <c r="HA4" s="61"/>
      <c r="HB4" s="76"/>
      <c r="HC4" s="178" t="s">
        <v>318</v>
      </c>
      <c r="HD4" s="178"/>
      <c r="HE4" s="178"/>
      <c r="HF4" s="178"/>
      <c r="HG4" s="16"/>
      <c r="HH4" s="16"/>
      <c r="HI4" s="38"/>
      <c r="HJ4" s="76"/>
      <c r="HK4" s="19" t="s">
        <v>321</v>
      </c>
      <c r="HL4" s="16"/>
      <c r="HM4" s="16"/>
      <c r="HN4" s="16"/>
      <c r="HO4" s="16"/>
      <c r="HP4" s="16"/>
      <c r="HQ4" s="38"/>
      <c r="HR4" s="76"/>
      <c r="HS4" s="19" t="s">
        <v>324</v>
      </c>
      <c r="HT4" s="16"/>
      <c r="HU4" s="16"/>
      <c r="HV4" s="16"/>
      <c r="HW4" s="16"/>
      <c r="HX4" s="16"/>
      <c r="HY4" s="38"/>
      <c r="HZ4" s="76"/>
      <c r="IA4" s="19" t="s">
        <v>327</v>
      </c>
      <c r="IB4" s="16"/>
      <c r="IC4" s="16"/>
      <c r="ID4" s="16"/>
      <c r="IE4" s="16"/>
      <c r="IF4" s="16"/>
      <c r="IG4" s="38"/>
    </row>
    <row r="5" spans="1:241" s="1" customFormat="1" ht="15.75" customHeight="1" x14ac:dyDescent="0.25">
      <c r="A5" s="22" t="s">
        <v>506</v>
      </c>
      <c r="B5" s="79"/>
      <c r="C5" s="39">
        <v>133164.49</v>
      </c>
      <c r="D5" s="17"/>
      <c r="E5" s="17"/>
      <c r="F5" s="17"/>
      <c r="G5" s="17"/>
      <c r="H5" s="17"/>
      <c r="I5" s="40"/>
      <c r="J5" s="79"/>
      <c r="K5" s="39">
        <v>200000</v>
      </c>
      <c r="L5" s="17"/>
      <c r="M5" s="17"/>
      <c r="N5" s="17"/>
      <c r="O5" s="17"/>
      <c r="P5" s="17"/>
      <c r="Q5" s="40"/>
      <c r="R5" s="77"/>
      <c r="S5" s="20">
        <v>181737.33</v>
      </c>
      <c r="T5" s="17"/>
      <c r="U5" s="17"/>
      <c r="V5" s="17"/>
      <c r="W5" s="17"/>
      <c r="X5" s="17"/>
      <c r="Y5" s="40"/>
      <c r="Z5" s="77"/>
      <c r="AA5" s="20">
        <v>200000</v>
      </c>
      <c r="AB5" s="17"/>
      <c r="AC5" s="17"/>
      <c r="AD5" s="17"/>
      <c r="AE5" s="17"/>
      <c r="AF5" s="17"/>
      <c r="AG5" s="40"/>
      <c r="AH5" s="77"/>
      <c r="AI5" s="20">
        <v>199999.8</v>
      </c>
      <c r="AJ5" s="17"/>
      <c r="AK5" s="17"/>
      <c r="AL5" s="17"/>
      <c r="AM5" s="17"/>
      <c r="AN5" s="17"/>
      <c r="AO5" s="40"/>
      <c r="AP5" s="77"/>
      <c r="AQ5" s="20">
        <v>200000</v>
      </c>
      <c r="AR5" s="17"/>
      <c r="AS5" s="17"/>
      <c r="AT5" s="17"/>
      <c r="AU5" s="17"/>
      <c r="AV5" s="17"/>
      <c r="AW5" s="40"/>
      <c r="AX5" s="77"/>
      <c r="AY5" s="20">
        <v>200000</v>
      </c>
      <c r="AZ5" s="17"/>
      <c r="BA5" s="17"/>
      <c r="BB5" s="17"/>
      <c r="BC5" s="17"/>
      <c r="BD5" s="17"/>
      <c r="BE5" s="40"/>
      <c r="BF5" s="77"/>
      <c r="BG5" s="20">
        <v>54574.52</v>
      </c>
      <c r="BH5" s="17"/>
      <c r="BI5" s="17"/>
      <c r="BJ5" s="17"/>
      <c r="BK5" s="17"/>
      <c r="BL5" s="17"/>
      <c r="BM5" s="40"/>
      <c r="BN5" s="77"/>
      <c r="BO5" s="161">
        <v>199999.64</v>
      </c>
      <c r="BP5" s="17"/>
      <c r="BQ5" s="17"/>
      <c r="BR5" s="17"/>
      <c r="BS5" s="17"/>
      <c r="BT5" s="17"/>
      <c r="BU5" s="40"/>
      <c r="BV5" s="77"/>
      <c r="BW5" s="20">
        <v>199434.82</v>
      </c>
      <c r="BX5" s="17"/>
      <c r="BY5" s="17"/>
      <c r="BZ5" s="17"/>
      <c r="CA5" s="17"/>
      <c r="CB5" s="17"/>
      <c r="CC5" s="40"/>
      <c r="CD5" s="77"/>
      <c r="CE5" s="20">
        <v>169427.57</v>
      </c>
      <c r="CF5" s="17"/>
      <c r="CG5" s="17"/>
      <c r="CH5" s="17"/>
      <c r="CI5" s="17"/>
      <c r="CJ5" s="17"/>
      <c r="CK5" s="40"/>
      <c r="CL5" s="77"/>
      <c r="CM5" s="20">
        <v>82511.009999999995</v>
      </c>
      <c r="CN5" s="17"/>
      <c r="CO5" s="17"/>
      <c r="CP5" s="17"/>
      <c r="CQ5" s="17"/>
      <c r="CR5" s="17"/>
      <c r="CS5" s="40"/>
      <c r="CT5" s="77"/>
      <c r="CU5" s="20">
        <v>166600</v>
      </c>
      <c r="CV5" s="17"/>
      <c r="CW5" s="17"/>
      <c r="CX5" s="17"/>
      <c r="CY5" s="17"/>
      <c r="CZ5" s="17"/>
      <c r="DA5" s="40"/>
      <c r="DB5" s="77"/>
      <c r="DC5" s="20">
        <v>200000</v>
      </c>
      <c r="DD5" s="17"/>
      <c r="DE5" s="17"/>
      <c r="DF5" s="17"/>
      <c r="DG5" s="17"/>
      <c r="DH5" s="17"/>
      <c r="DI5" s="40"/>
      <c r="DJ5" s="77"/>
      <c r="DK5" s="20">
        <v>200000</v>
      </c>
      <c r="DL5" s="17"/>
      <c r="DM5" s="17"/>
      <c r="DN5" s="17"/>
      <c r="DO5" s="17"/>
      <c r="DP5" s="17"/>
      <c r="DQ5" s="40"/>
      <c r="DR5" s="77"/>
      <c r="DS5" s="20">
        <v>168069.15</v>
      </c>
      <c r="DT5" s="17"/>
      <c r="DU5" s="17"/>
      <c r="DV5" s="17"/>
      <c r="DW5" s="17"/>
      <c r="DX5" s="17"/>
      <c r="DY5" s="40"/>
      <c r="DZ5" s="77"/>
      <c r="EA5" s="20">
        <v>189354.94</v>
      </c>
      <c r="EB5" s="17"/>
      <c r="EC5" s="17"/>
      <c r="ED5" s="17"/>
      <c r="EE5" s="17"/>
      <c r="EF5" s="17"/>
      <c r="EG5" s="40"/>
      <c r="EH5" s="77"/>
      <c r="EI5" s="20">
        <v>71702.399999999994</v>
      </c>
      <c r="EJ5" s="17"/>
      <c r="EK5" s="17"/>
      <c r="EL5" s="17"/>
      <c r="EM5" s="17"/>
      <c r="EN5" s="17"/>
      <c r="EO5" s="102"/>
      <c r="EP5" s="77"/>
      <c r="EQ5" s="20">
        <v>35845.040000000001</v>
      </c>
      <c r="ER5" s="17"/>
      <c r="ES5" s="17"/>
      <c r="ET5" s="17"/>
      <c r="EU5" s="17"/>
      <c r="EV5" s="17"/>
      <c r="EW5" s="102"/>
      <c r="EX5" s="77"/>
      <c r="EY5" s="20">
        <v>105610.89</v>
      </c>
      <c r="EZ5" s="17"/>
      <c r="FA5" s="17"/>
      <c r="FB5" s="17"/>
      <c r="FC5" s="17"/>
      <c r="FD5" s="17"/>
      <c r="FE5" s="102"/>
      <c r="FF5" s="77"/>
      <c r="FG5" s="20">
        <v>175992.26</v>
      </c>
      <c r="FH5" s="17"/>
      <c r="FI5" s="17"/>
      <c r="FJ5" s="17"/>
      <c r="FK5" s="17"/>
      <c r="FL5" s="17"/>
      <c r="FM5" s="40"/>
      <c r="FN5" s="77"/>
      <c r="FO5" s="20">
        <v>158720.45000000001</v>
      </c>
      <c r="FP5" s="17"/>
      <c r="FQ5" s="17"/>
      <c r="FR5" s="17"/>
      <c r="FS5" s="17"/>
      <c r="FT5" s="17"/>
      <c r="FU5" s="40"/>
      <c r="FV5" s="77"/>
      <c r="FW5" s="20">
        <v>180675.88</v>
      </c>
      <c r="FX5" s="17"/>
      <c r="FY5" s="17"/>
      <c r="FZ5" s="17"/>
      <c r="GA5" s="17"/>
      <c r="GB5" s="17"/>
      <c r="GC5" s="40"/>
      <c r="GD5" s="77"/>
      <c r="GE5" s="20">
        <v>121267.3</v>
      </c>
      <c r="GF5" s="17"/>
      <c r="GG5" s="17"/>
      <c r="GH5" s="17"/>
      <c r="GI5" s="17"/>
      <c r="GJ5" s="17"/>
      <c r="GK5" s="40"/>
      <c r="GL5" s="77"/>
      <c r="GM5" s="112">
        <v>59849.5</v>
      </c>
      <c r="GN5" s="17"/>
      <c r="GO5" s="17"/>
      <c r="GP5" s="17"/>
      <c r="GQ5" s="17"/>
      <c r="GR5" s="17"/>
      <c r="GS5" s="40"/>
      <c r="GT5" s="77"/>
      <c r="GU5" s="20">
        <v>96250</v>
      </c>
      <c r="GV5" s="17"/>
      <c r="GW5" s="17"/>
      <c r="GX5" s="17"/>
      <c r="GY5" s="17"/>
      <c r="GZ5" s="17"/>
      <c r="HA5" s="102"/>
      <c r="HB5" s="77"/>
      <c r="HC5" s="20">
        <v>189606.9</v>
      </c>
      <c r="HD5" s="17"/>
      <c r="HE5" s="17"/>
      <c r="HF5" s="17"/>
      <c r="HG5" s="17"/>
      <c r="HH5" s="17"/>
      <c r="HI5" s="40"/>
      <c r="HJ5" s="77"/>
      <c r="HK5" s="20">
        <v>199880</v>
      </c>
      <c r="HL5" s="17"/>
      <c r="HM5" s="17"/>
      <c r="HN5" s="17"/>
      <c r="HO5" s="17"/>
      <c r="HP5" s="17"/>
      <c r="HQ5" s="40"/>
      <c r="HR5" s="77"/>
      <c r="HS5" s="20">
        <v>76603.45</v>
      </c>
      <c r="HT5" s="17"/>
      <c r="HU5" s="17"/>
      <c r="HV5" s="17"/>
      <c r="HW5" s="17"/>
      <c r="HX5" s="17"/>
      <c r="HY5" s="40"/>
      <c r="HZ5" s="77"/>
      <c r="IA5" s="20">
        <v>199999.8</v>
      </c>
      <c r="IB5" s="17"/>
      <c r="IC5" s="17"/>
      <c r="ID5" s="17"/>
      <c r="IE5" s="17"/>
      <c r="IF5" s="17"/>
      <c r="IG5" s="40"/>
    </row>
    <row r="6" spans="1:241" ht="37.5" customHeight="1" x14ac:dyDescent="0.2">
      <c r="A6" s="23" t="s">
        <v>507</v>
      </c>
      <c r="B6" s="41" t="s">
        <v>508</v>
      </c>
      <c r="C6" s="72" t="s">
        <v>509</v>
      </c>
      <c r="D6" s="13" t="s">
        <v>510</v>
      </c>
      <c r="E6" s="13" t="s">
        <v>558</v>
      </c>
      <c r="F6" s="13" t="s">
        <v>512</v>
      </c>
      <c r="G6" s="13" t="s">
        <v>513</v>
      </c>
      <c r="H6" s="13" t="s">
        <v>514</v>
      </c>
      <c r="I6" s="42" t="s">
        <v>515</v>
      </c>
      <c r="J6" s="41" t="s">
        <v>508</v>
      </c>
      <c r="K6" s="72" t="s">
        <v>509</v>
      </c>
      <c r="L6" s="13" t="s">
        <v>510</v>
      </c>
      <c r="M6" s="13" t="s">
        <v>558</v>
      </c>
      <c r="N6" s="13" t="s">
        <v>512</v>
      </c>
      <c r="O6" s="13" t="s">
        <v>513</v>
      </c>
      <c r="P6" s="13" t="s">
        <v>514</v>
      </c>
      <c r="Q6" s="42" t="s">
        <v>515</v>
      </c>
      <c r="R6" s="41" t="s">
        <v>508</v>
      </c>
      <c r="S6" s="72" t="s">
        <v>509</v>
      </c>
      <c r="T6" s="13" t="s">
        <v>510</v>
      </c>
      <c r="U6" s="13" t="s">
        <v>558</v>
      </c>
      <c r="V6" s="13" t="s">
        <v>512</v>
      </c>
      <c r="W6" s="13" t="s">
        <v>513</v>
      </c>
      <c r="X6" s="13" t="s">
        <v>514</v>
      </c>
      <c r="Y6" s="42" t="s">
        <v>515</v>
      </c>
      <c r="Z6" s="41" t="s">
        <v>508</v>
      </c>
      <c r="AA6" s="72" t="s">
        <v>509</v>
      </c>
      <c r="AB6" s="13" t="s">
        <v>510</v>
      </c>
      <c r="AC6" s="13" t="s">
        <v>558</v>
      </c>
      <c r="AD6" s="13" t="s">
        <v>512</v>
      </c>
      <c r="AE6" s="13" t="s">
        <v>513</v>
      </c>
      <c r="AF6" s="13" t="s">
        <v>514</v>
      </c>
      <c r="AG6" s="42" t="s">
        <v>515</v>
      </c>
      <c r="AH6" s="41" t="s">
        <v>508</v>
      </c>
      <c r="AI6" s="72" t="s">
        <v>509</v>
      </c>
      <c r="AJ6" s="13" t="s">
        <v>510</v>
      </c>
      <c r="AK6" s="13" t="s">
        <v>558</v>
      </c>
      <c r="AL6" s="13" t="s">
        <v>512</v>
      </c>
      <c r="AM6" s="13" t="s">
        <v>513</v>
      </c>
      <c r="AN6" s="13" t="s">
        <v>514</v>
      </c>
      <c r="AO6" s="42" t="s">
        <v>515</v>
      </c>
      <c r="AP6" s="41" t="s">
        <v>508</v>
      </c>
      <c r="AQ6" s="72" t="s">
        <v>509</v>
      </c>
      <c r="AR6" s="13" t="s">
        <v>510</v>
      </c>
      <c r="AS6" s="13" t="s">
        <v>558</v>
      </c>
      <c r="AT6" s="13" t="s">
        <v>512</v>
      </c>
      <c r="AU6" s="13" t="s">
        <v>513</v>
      </c>
      <c r="AV6" s="13"/>
      <c r="AW6" s="42" t="s">
        <v>515</v>
      </c>
      <c r="AX6" s="41" t="s">
        <v>508</v>
      </c>
      <c r="AY6" s="72" t="s">
        <v>509</v>
      </c>
      <c r="AZ6" s="13" t="s">
        <v>510</v>
      </c>
      <c r="BA6" s="13" t="s">
        <v>558</v>
      </c>
      <c r="BB6" s="13" t="s">
        <v>512</v>
      </c>
      <c r="BC6" s="13" t="s">
        <v>513</v>
      </c>
      <c r="BD6" s="13"/>
      <c r="BE6" s="42" t="s">
        <v>515</v>
      </c>
      <c r="BF6" s="41" t="s">
        <v>508</v>
      </c>
      <c r="BG6" s="72" t="s">
        <v>509</v>
      </c>
      <c r="BH6" s="13" t="s">
        <v>510</v>
      </c>
      <c r="BI6" s="13" t="s">
        <v>511</v>
      </c>
      <c r="BJ6" s="13" t="s">
        <v>512</v>
      </c>
      <c r="BK6" s="13" t="s">
        <v>513</v>
      </c>
      <c r="BL6" s="13"/>
      <c r="BM6" s="42" t="s">
        <v>515</v>
      </c>
      <c r="BN6" s="41" t="s">
        <v>508</v>
      </c>
      <c r="BO6" s="72" t="s">
        <v>509</v>
      </c>
      <c r="BP6" s="13" t="s">
        <v>510</v>
      </c>
      <c r="BQ6" s="13" t="s">
        <v>558</v>
      </c>
      <c r="BR6" s="13" t="s">
        <v>512</v>
      </c>
      <c r="BS6" s="13" t="s">
        <v>513</v>
      </c>
      <c r="BT6" s="13"/>
      <c r="BU6" s="42" t="s">
        <v>515</v>
      </c>
      <c r="BV6" s="41" t="s">
        <v>508</v>
      </c>
      <c r="BW6" s="72" t="s">
        <v>509</v>
      </c>
      <c r="BX6" s="13" t="s">
        <v>510</v>
      </c>
      <c r="BY6" s="13" t="s">
        <v>558</v>
      </c>
      <c r="BZ6" s="13" t="s">
        <v>512</v>
      </c>
      <c r="CA6" s="13" t="s">
        <v>513</v>
      </c>
      <c r="CB6" s="13"/>
      <c r="CC6" s="42" t="s">
        <v>515</v>
      </c>
      <c r="CD6" s="41" t="s">
        <v>508</v>
      </c>
      <c r="CE6" s="72" t="s">
        <v>509</v>
      </c>
      <c r="CF6" s="13" t="s">
        <v>510</v>
      </c>
      <c r="CG6" s="13" t="s">
        <v>558</v>
      </c>
      <c r="CH6" s="13" t="s">
        <v>512</v>
      </c>
      <c r="CI6" s="13" t="s">
        <v>513</v>
      </c>
      <c r="CJ6" s="13"/>
      <c r="CK6" s="42" t="s">
        <v>515</v>
      </c>
      <c r="CL6" s="41" t="s">
        <v>508</v>
      </c>
      <c r="CM6" s="72" t="s">
        <v>509</v>
      </c>
      <c r="CN6" s="13" t="s">
        <v>510</v>
      </c>
      <c r="CO6" s="13" t="s">
        <v>558</v>
      </c>
      <c r="CP6" s="13" t="s">
        <v>512</v>
      </c>
      <c r="CQ6" s="13" t="s">
        <v>513</v>
      </c>
      <c r="CR6" s="13"/>
      <c r="CS6" s="42" t="s">
        <v>515</v>
      </c>
      <c r="CT6" s="41" t="s">
        <v>508</v>
      </c>
      <c r="CU6" s="72" t="s">
        <v>509</v>
      </c>
      <c r="CV6" s="13" t="s">
        <v>510</v>
      </c>
      <c r="CW6" s="13" t="s">
        <v>558</v>
      </c>
      <c r="CX6" s="13" t="s">
        <v>565</v>
      </c>
      <c r="CY6" s="13" t="s">
        <v>513</v>
      </c>
      <c r="CZ6" s="13"/>
      <c r="DA6" s="42" t="s">
        <v>515</v>
      </c>
      <c r="DB6" s="41" t="s">
        <v>508</v>
      </c>
      <c r="DC6" s="72" t="s">
        <v>509</v>
      </c>
      <c r="DD6" s="13" t="s">
        <v>510</v>
      </c>
      <c r="DE6" s="13" t="s">
        <v>558</v>
      </c>
      <c r="DF6" s="13" t="s">
        <v>512</v>
      </c>
      <c r="DG6" s="13" t="s">
        <v>513</v>
      </c>
      <c r="DH6" s="13"/>
      <c r="DI6" s="42" t="s">
        <v>515</v>
      </c>
      <c r="DJ6" s="41" t="s">
        <v>508</v>
      </c>
      <c r="DK6" s="72" t="s">
        <v>509</v>
      </c>
      <c r="DL6" s="13" t="s">
        <v>510</v>
      </c>
      <c r="DM6" s="13" t="s">
        <v>558</v>
      </c>
      <c r="DN6" s="13" t="s">
        <v>512</v>
      </c>
      <c r="DO6" s="13" t="s">
        <v>513</v>
      </c>
      <c r="DP6" s="13"/>
      <c r="DQ6" s="42" t="s">
        <v>515</v>
      </c>
      <c r="DR6" s="41" t="s">
        <v>508</v>
      </c>
      <c r="DS6" s="72" t="s">
        <v>509</v>
      </c>
      <c r="DT6" s="13" t="s">
        <v>510</v>
      </c>
      <c r="DU6" s="13" t="s">
        <v>558</v>
      </c>
      <c r="DV6" s="13" t="s">
        <v>512</v>
      </c>
      <c r="DW6" s="13" t="s">
        <v>513</v>
      </c>
      <c r="DX6" s="13"/>
      <c r="DY6" s="42" t="s">
        <v>515</v>
      </c>
      <c r="DZ6" s="41" t="s">
        <v>508</v>
      </c>
      <c r="EA6" s="72" t="s">
        <v>509</v>
      </c>
      <c r="EB6" s="13" t="s">
        <v>510</v>
      </c>
      <c r="EC6" s="13" t="s">
        <v>558</v>
      </c>
      <c r="ED6" s="13" t="s">
        <v>512</v>
      </c>
      <c r="EE6" s="13" t="s">
        <v>513</v>
      </c>
      <c r="EF6" s="13"/>
      <c r="EG6" s="42" t="s">
        <v>515</v>
      </c>
      <c r="EH6" s="41" t="s">
        <v>508</v>
      </c>
      <c r="EI6" s="72" t="s">
        <v>509</v>
      </c>
      <c r="EJ6" s="13" t="s">
        <v>510</v>
      </c>
      <c r="EK6" s="13" t="s">
        <v>558</v>
      </c>
      <c r="EL6" s="13" t="s">
        <v>512</v>
      </c>
      <c r="EM6" s="13" t="s">
        <v>513</v>
      </c>
      <c r="EN6" s="13" t="s">
        <v>565</v>
      </c>
      <c r="EO6" s="62" t="s">
        <v>515</v>
      </c>
      <c r="EP6" s="41" t="s">
        <v>508</v>
      </c>
      <c r="EQ6" s="72" t="s">
        <v>509</v>
      </c>
      <c r="ER6" s="13" t="s">
        <v>510</v>
      </c>
      <c r="ES6" s="13" t="s">
        <v>558</v>
      </c>
      <c r="ET6" s="13" t="s">
        <v>512</v>
      </c>
      <c r="EU6" s="13" t="s">
        <v>513</v>
      </c>
      <c r="EV6" s="13" t="s">
        <v>566</v>
      </c>
      <c r="EW6" s="62" t="s">
        <v>515</v>
      </c>
      <c r="EX6" s="41" t="s">
        <v>508</v>
      </c>
      <c r="EY6" s="72" t="s">
        <v>509</v>
      </c>
      <c r="EZ6" s="13" t="s">
        <v>510</v>
      </c>
      <c r="FA6" s="13" t="s">
        <v>558</v>
      </c>
      <c r="FB6" s="13" t="s">
        <v>512</v>
      </c>
      <c r="FC6" s="13" t="s">
        <v>513</v>
      </c>
      <c r="FD6" s="13" t="s">
        <v>565</v>
      </c>
      <c r="FE6" s="62" t="s">
        <v>515</v>
      </c>
      <c r="FF6" s="41" t="s">
        <v>508</v>
      </c>
      <c r="FG6" s="72" t="s">
        <v>509</v>
      </c>
      <c r="FH6" s="13" t="s">
        <v>510</v>
      </c>
      <c r="FI6" s="13" t="s">
        <v>558</v>
      </c>
      <c r="FJ6" s="13" t="s">
        <v>512</v>
      </c>
      <c r="FK6" s="13" t="s">
        <v>513</v>
      </c>
      <c r="FL6" s="13" t="s">
        <v>565</v>
      </c>
      <c r="FM6" s="42" t="s">
        <v>515</v>
      </c>
      <c r="FN6" s="41" t="s">
        <v>508</v>
      </c>
      <c r="FO6" s="72" t="s">
        <v>509</v>
      </c>
      <c r="FP6" s="13" t="s">
        <v>510</v>
      </c>
      <c r="FQ6" s="13" t="s">
        <v>558</v>
      </c>
      <c r="FR6" s="13" t="s">
        <v>512</v>
      </c>
      <c r="FS6" s="13" t="s">
        <v>513</v>
      </c>
      <c r="FT6" s="13"/>
      <c r="FU6" s="42" t="s">
        <v>515</v>
      </c>
      <c r="FV6" s="41" t="s">
        <v>508</v>
      </c>
      <c r="FW6" s="72" t="s">
        <v>509</v>
      </c>
      <c r="FX6" s="13" t="s">
        <v>510</v>
      </c>
      <c r="FY6" s="13" t="s">
        <v>558</v>
      </c>
      <c r="FZ6" s="13" t="s">
        <v>512</v>
      </c>
      <c r="GA6" s="13" t="s">
        <v>513</v>
      </c>
      <c r="GB6" s="13"/>
      <c r="GC6" s="42" t="s">
        <v>515</v>
      </c>
      <c r="GD6" s="41" t="s">
        <v>508</v>
      </c>
      <c r="GE6" s="72" t="s">
        <v>509</v>
      </c>
      <c r="GF6" s="13" t="s">
        <v>510</v>
      </c>
      <c r="GG6" s="13"/>
      <c r="GH6" s="13" t="s">
        <v>512</v>
      </c>
      <c r="GI6" s="13" t="s">
        <v>513</v>
      </c>
      <c r="GJ6" s="13" t="s">
        <v>567</v>
      </c>
      <c r="GK6" s="42" t="s">
        <v>515</v>
      </c>
      <c r="GL6" s="41" t="s">
        <v>508</v>
      </c>
      <c r="GM6" s="72" t="s">
        <v>509</v>
      </c>
      <c r="GN6" s="13" t="s">
        <v>510</v>
      </c>
      <c r="GO6" s="13"/>
      <c r="GP6" s="13" t="s">
        <v>512</v>
      </c>
      <c r="GQ6" s="13" t="s">
        <v>513</v>
      </c>
      <c r="GR6" s="13" t="s">
        <v>567</v>
      </c>
      <c r="GS6" s="42" t="s">
        <v>515</v>
      </c>
      <c r="GT6" s="41" t="s">
        <v>508</v>
      </c>
      <c r="GU6" s="72" t="s">
        <v>509</v>
      </c>
      <c r="GV6" s="13" t="s">
        <v>510</v>
      </c>
      <c r="GW6" s="13"/>
      <c r="GX6" s="13" t="s">
        <v>512</v>
      </c>
      <c r="GY6" s="13" t="s">
        <v>513</v>
      </c>
      <c r="GZ6" s="13" t="s">
        <v>567</v>
      </c>
      <c r="HA6" s="62" t="s">
        <v>515</v>
      </c>
      <c r="HB6" s="41" t="s">
        <v>508</v>
      </c>
      <c r="HC6" s="72" t="s">
        <v>509</v>
      </c>
      <c r="HD6" s="13" t="s">
        <v>510</v>
      </c>
      <c r="HE6" s="13"/>
      <c r="HF6" s="13" t="s">
        <v>512</v>
      </c>
      <c r="HG6" s="13" t="s">
        <v>513</v>
      </c>
      <c r="HH6" s="13" t="s">
        <v>567</v>
      </c>
      <c r="HI6" s="42" t="s">
        <v>515</v>
      </c>
      <c r="HJ6" s="41" t="s">
        <v>508</v>
      </c>
      <c r="HK6" s="72" t="s">
        <v>509</v>
      </c>
      <c r="HL6" s="13" t="s">
        <v>510</v>
      </c>
      <c r="HM6" s="13"/>
      <c r="HN6" s="13" t="s">
        <v>512</v>
      </c>
      <c r="HO6" s="13" t="s">
        <v>513</v>
      </c>
      <c r="HP6" s="13" t="s">
        <v>567</v>
      </c>
      <c r="HQ6" s="42" t="s">
        <v>515</v>
      </c>
      <c r="HR6" s="41" t="s">
        <v>508</v>
      </c>
      <c r="HS6" s="72" t="s">
        <v>509</v>
      </c>
      <c r="HT6" s="13" t="s">
        <v>510</v>
      </c>
      <c r="HU6" s="13"/>
      <c r="HV6" s="13" t="s">
        <v>512</v>
      </c>
      <c r="HW6" s="13" t="s">
        <v>513</v>
      </c>
      <c r="HX6" s="13" t="s">
        <v>567</v>
      </c>
      <c r="HY6" s="42" t="s">
        <v>515</v>
      </c>
      <c r="HZ6" s="41" t="s">
        <v>508</v>
      </c>
      <c r="IA6" s="72" t="s">
        <v>509</v>
      </c>
      <c r="IB6" s="13" t="s">
        <v>510</v>
      </c>
      <c r="IC6" s="13"/>
      <c r="ID6" s="13" t="s">
        <v>512</v>
      </c>
      <c r="IE6" s="13" t="s">
        <v>513</v>
      </c>
      <c r="IF6" s="13" t="s">
        <v>567</v>
      </c>
      <c r="IG6" s="42" t="s">
        <v>515</v>
      </c>
    </row>
    <row r="7" spans="1:241" x14ac:dyDescent="0.2">
      <c r="A7" s="23"/>
      <c r="B7" s="43" t="s">
        <v>516</v>
      </c>
      <c r="C7" s="73" t="s">
        <v>516</v>
      </c>
      <c r="D7" s="9" t="s">
        <v>516</v>
      </c>
      <c r="E7" s="9" t="s">
        <v>516</v>
      </c>
      <c r="F7" s="9" t="s">
        <v>516</v>
      </c>
      <c r="G7" s="9" t="s">
        <v>516</v>
      </c>
      <c r="H7" s="9" t="s">
        <v>516</v>
      </c>
      <c r="I7" s="44" t="s">
        <v>516</v>
      </c>
      <c r="J7" s="43" t="s">
        <v>516</v>
      </c>
      <c r="K7" s="73" t="s">
        <v>516</v>
      </c>
      <c r="L7" s="9" t="s">
        <v>516</v>
      </c>
      <c r="M7" s="9" t="s">
        <v>516</v>
      </c>
      <c r="N7" s="9" t="s">
        <v>516</v>
      </c>
      <c r="O7" s="9" t="s">
        <v>516</v>
      </c>
      <c r="P7" s="9" t="s">
        <v>516</v>
      </c>
      <c r="Q7" s="44" t="s">
        <v>516</v>
      </c>
      <c r="R7" s="43" t="s">
        <v>516</v>
      </c>
      <c r="S7" s="73" t="s">
        <v>516</v>
      </c>
      <c r="T7" s="9" t="s">
        <v>516</v>
      </c>
      <c r="U7" s="9" t="s">
        <v>516</v>
      </c>
      <c r="V7" s="9" t="s">
        <v>516</v>
      </c>
      <c r="W7" s="9" t="s">
        <v>516</v>
      </c>
      <c r="X7" s="9" t="s">
        <v>516</v>
      </c>
      <c r="Y7" s="44" t="s">
        <v>516</v>
      </c>
      <c r="Z7" s="43" t="s">
        <v>516</v>
      </c>
      <c r="AA7" s="73" t="s">
        <v>516</v>
      </c>
      <c r="AB7" s="9" t="s">
        <v>516</v>
      </c>
      <c r="AC7" s="9" t="s">
        <v>516</v>
      </c>
      <c r="AD7" s="9" t="s">
        <v>516</v>
      </c>
      <c r="AE7" s="9" t="s">
        <v>516</v>
      </c>
      <c r="AF7" s="9" t="s">
        <v>516</v>
      </c>
      <c r="AG7" s="44" t="s">
        <v>516</v>
      </c>
      <c r="AH7" s="43" t="s">
        <v>516</v>
      </c>
      <c r="AI7" s="73" t="s">
        <v>516</v>
      </c>
      <c r="AJ7" s="9" t="s">
        <v>516</v>
      </c>
      <c r="AK7" s="9" t="s">
        <v>516</v>
      </c>
      <c r="AL7" s="9" t="s">
        <v>516</v>
      </c>
      <c r="AM7" s="9" t="s">
        <v>516</v>
      </c>
      <c r="AN7" s="9" t="s">
        <v>516</v>
      </c>
      <c r="AO7" s="44" t="s">
        <v>516</v>
      </c>
      <c r="AP7" s="43" t="s">
        <v>516</v>
      </c>
      <c r="AQ7" s="73" t="s">
        <v>516</v>
      </c>
      <c r="AR7" s="9" t="s">
        <v>516</v>
      </c>
      <c r="AS7" s="9" t="s">
        <v>516</v>
      </c>
      <c r="AT7" s="9" t="s">
        <v>516</v>
      </c>
      <c r="AU7" s="9" t="s">
        <v>516</v>
      </c>
      <c r="AV7" s="9" t="s">
        <v>516</v>
      </c>
      <c r="AW7" s="44" t="s">
        <v>516</v>
      </c>
      <c r="AX7" s="43" t="s">
        <v>516</v>
      </c>
      <c r="AY7" s="73" t="s">
        <v>516</v>
      </c>
      <c r="AZ7" s="9" t="s">
        <v>516</v>
      </c>
      <c r="BA7" s="9" t="s">
        <v>516</v>
      </c>
      <c r="BB7" s="9" t="s">
        <v>516</v>
      </c>
      <c r="BC7" s="9" t="s">
        <v>516</v>
      </c>
      <c r="BD7" s="9" t="s">
        <v>516</v>
      </c>
      <c r="BE7" s="44" t="s">
        <v>516</v>
      </c>
      <c r="BF7" s="43" t="s">
        <v>516</v>
      </c>
      <c r="BG7" s="73" t="s">
        <v>516</v>
      </c>
      <c r="BH7" s="9" t="s">
        <v>516</v>
      </c>
      <c r="BI7" s="9" t="s">
        <v>516</v>
      </c>
      <c r="BJ7" s="9" t="s">
        <v>516</v>
      </c>
      <c r="BK7" s="9" t="s">
        <v>516</v>
      </c>
      <c r="BL7" s="9" t="s">
        <v>516</v>
      </c>
      <c r="BM7" s="44" t="s">
        <v>516</v>
      </c>
      <c r="BN7" s="43" t="s">
        <v>516</v>
      </c>
      <c r="BO7" s="73" t="s">
        <v>516</v>
      </c>
      <c r="BP7" s="9" t="s">
        <v>516</v>
      </c>
      <c r="BQ7" s="9" t="s">
        <v>516</v>
      </c>
      <c r="BR7" s="9" t="s">
        <v>516</v>
      </c>
      <c r="BS7" s="9" t="s">
        <v>516</v>
      </c>
      <c r="BT7" s="9" t="s">
        <v>516</v>
      </c>
      <c r="BU7" s="44" t="s">
        <v>516</v>
      </c>
      <c r="BV7" s="43" t="s">
        <v>516</v>
      </c>
      <c r="BW7" s="73" t="s">
        <v>516</v>
      </c>
      <c r="BX7" s="9" t="s">
        <v>516</v>
      </c>
      <c r="BY7" s="9" t="s">
        <v>516</v>
      </c>
      <c r="BZ7" s="9" t="s">
        <v>516</v>
      </c>
      <c r="CA7" s="9" t="s">
        <v>516</v>
      </c>
      <c r="CB7" s="9" t="s">
        <v>516</v>
      </c>
      <c r="CC7" s="44" t="s">
        <v>516</v>
      </c>
      <c r="CD7" s="43" t="s">
        <v>516</v>
      </c>
      <c r="CE7" s="73" t="s">
        <v>516</v>
      </c>
      <c r="CF7" s="9" t="s">
        <v>516</v>
      </c>
      <c r="CG7" s="9" t="s">
        <v>516</v>
      </c>
      <c r="CH7" s="9" t="s">
        <v>516</v>
      </c>
      <c r="CI7" s="9" t="s">
        <v>516</v>
      </c>
      <c r="CJ7" s="9" t="s">
        <v>516</v>
      </c>
      <c r="CK7" s="44" t="s">
        <v>516</v>
      </c>
      <c r="CL7" s="43" t="s">
        <v>516</v>
      </c>
      <c r="CM7" s="73" t="s">
        <v>516</v>
      </c>
      <c r="CN7" s="9" t="s">
        <v>516</v>
      </c>
      <c r="CO7" s="9" t="s">
        <v>516</v>
      </c>
      <c r="CP7" s="9" t="s">
        <v>516</v>
      </c>
      <c r="CQ7" s="9" t="s">
        <v>516</v>
      </c>
      <c r="CR7" s="9" t="s">
        <v>516</v>
      </c>
      <c r="CS7" s="44" t="s">
        <v>516</v>
      </c>
      <c r="CT7" s="43" t="s">
        <v>516</v>
      </c>
      <c r="CU7" s="73" t="s">
        <v>516</v>
      </c>
      <c r="CV7" s="9" t="s">
        <v>516</v>
      </c>
      <c r="CW7" s="9" t="s">
        <v>516</v>
      </c>
      <c r="CX7" s="9" t="s">
        <v>516</v>
      </c>
      <c r="CY7" s="9" t="s">
        <v>516</v>
      </c>
      <c r="CZ7" s="9" t="s">
        <v>516</v>
      </c>
      <c r="DA7" s="44" t="s">
        <v>516</v>
      </c>
      <c r="DB7" s="43" t="s">
        <v>516</v>
      </c>
      <c r="DC7" s="73" t="s">
        <v>516</v>
      </c>
      <c r="DD7" s="9" t="s">
        <v>516</v>
      </c>
      <c r="DE7" s="9" t="s">
        <v>516</v>
      </c>
      <c r="DF7" s="9" t="s">
        <v>516</v>
      </c>
      <c r="DG7" s="9" t="s">
        <v>516</v>
      </c>
      <c r="DH7" s="9" t="s">
        <v>516</v>
      </c>
      <c r="DI7" s="44" t="s">
        <v>516</v>
      </c>
      <c r="DJ7" s="43" t="s">
        <v>516</v>
      </c>
      <c r="DK7" s="73" t="s">
        <v>516</v>
      </c>
      <c r="DL7" s="9" t="s">
        <v>516</v>
      </c>
      <c r="DM7" s="9" t="s">
        <v>516</v>
      </c>
      <c r="DN7" s="9" t="s">
        <v>516</v>
      </c>
      <c r="DO7" s="9" t="s">
        <v>516</v>
      </c>
      <c r="DP7" s="9" t="s">
        <v>516</v>
      </c>
      <c r="DQ7" s="44" t="s">
        <v>516</v>
      </c>
      <c r="DR7" s="43" t="s">
        <v>516</v>
      </c>
      <c r="DS7" s="73" t="s">
        <v>516</v>
      </c>
      <c r="DT7" s="9" t="s">
        <v>516</v>
      </c>
      <c r="DU7" s="9" t="s">
        <v>516</v>
      </c>
      <c r="DV7" s="9" t="s">
        <v>516</v>
      </c>
      <c r="DW7" s="9" t="s">
        <v>516</v>
      </c>
      <c r="DX7" s="9" t="s">
        <v>516</v>
      </c>
      <c r="DY7" s="44" t="s">
        <v>516</v>
      </c>
      <c r="DZ7" s="43" t="s">
        <v>516</v>
      </c>
      <c r="EA7" s="73" t="s">
        <v>516</v>
      </c>
      <c r="EB7" s="9" t="s">
        <v>516</v>
      </c>
      <c r="EC7" s="9" t="s">
        <v>516</v>
      </c>
      <c r="ED7" s="9" t="s">
        <v>516</v>
      </c>
      <c r="EE7" s="9" t="s">
        <v>516</v>
      </c>
      <c r="EF7" s="9" t="s">
        <v>516</v>
      </c>
      <c r="EG7" s="44" t="s">
        <v>516</v>
      </c>
      <c r="EH7" s="43" t="s">
        <v>516</v>
      </c>
      <c r="EI7" s="73" t="s">
        <v>516</v>
      </c>
      <c r="EJ7" s="9" t="s">
        <v>516</v>
      </c>
      <c r="EK7" s="9" t="s">
        <v>516</v>
      </c>
      <c r="EL7" s="9" t="s">
        <v>516</v>
      </c>
      <c r="EM7" s="9" t="s">
        <v>516</v>
      </c>
      <c r="EN7" s="9" t="s">
        <v>516</v>
      </c>
      <c r="EO7" s="63" t="s">
        <v>516</v>
      </c>
      <c r="EP7" s="43" t="s">
        <v>516</v>
      </c>
      <c r="EQ7" s="73" t="s">
        <v>516</v>
      </c>
      <c r="ER7" s="9" t="s">
        <v>516</v>
      </c>
      <c r="ES7" s="9" t="s">
        <v>516</v>
      </c>
      <c r="ET7" s="9" t="s">
        <v>516</v>
      </c>
      <c r="EU7" s="9" t="s">
        <v>516</v>
      </c>
      <c r="EV7" s="9" t="s">
        <v>516</v>
      </c>
      <c r="EW7" s="63" t="s">
        <v>516</v>
      </c>
      <c r="EX7" s="43" t="s">
        <v>516</v>
      </c>
      <c r="EY7" s="73" t="s">
        <v>516</v>
      </c>
      <c r="EZ7" s="9" t="s">
        <v>516</v>
      </c>
      <c r="FA7" s="9" t="s">
        <v>516</v>
      </c>
      <c r="FB7" s="9" t="s">
        <v>516</v>
      </c>
      <c r="FC7" s="9" t="s">
        <v>516</v>
      </c>
      <c r="FD7" s="9" t="s">
        <v>516</v>
      </c>
      <c r="FE7" s="63" t="s">
        <v>516</v>
      </c>
      <c r="FF7" s="43" t="s">
        <v>516</v>
      </c>
      <c r="FG7" s="73" t="s">
        <v>516</v>
      </c>
      <c r="FH7" s="9" t="s">
        <v>516</v>
      </c>
      <c r="FI7" s="9" t="s">
        <v>516</v>
      </c>
      <c r="FJ7" s="9" t="s">
        <v>516</v>
      </c>
      <c r="FK7" s="9" t="s">
        <v>516</v>
      </c>
      <c r="FL7" s="9" t="s">
        <v>516</v>
      </c>
      <c r="FM7" s="44" t="s">
        <v>516</v>
      </c>
      <c r="FN7" s="43" t="s">
        <v>516</v>
      </c>
      <c r="FO7" s="73" t="s">
        <v>516</v>
      </c>
      <c r="FP7" s="9" t="s">
        <v>516</v>
      </c>
      <c r="FQ7" s="9" t="s">
        <v>516</v>
      </c>
      <c r="FR7" s="9" t="s">
        <v>516</v>
      </c>
      <c r="FS7" s="9" t="s">
        <v>516</v>
      </c>
      <c r="FT7" s="9" t="s">
        <v>516</v>
      </c>
      <c r="FU7" s="44" t="s">
        <v>516</v>
      </c>
      <c r="FV7" s="43" t="s">
        <v>516</v>
      </c>
      <c r="FW7" s="73" t="s">
        <v>516</v>
      </c>
      <c r="FX7" s="9" t="s">
        <v>516</v>
      </c>
      <c r="FY7" s="9" t="s">
        <v>516</v>
      </c>
      <c r="FZ7" s="9" t="s">
        <v>516</v>
      </c>
      <c r="GA7" s="9" t="s">
        <v>516</v>
      </c>
      <c r="GB7" s="9" t="s">
        <v>516</v>
      </c>
      <c r="GC7" s="44" t="s">
        <v>516</v>
      </c>
      <c r="GD7" s="43" t="s">
        <v>516</v>
      </c>
      <c r="GE7" s="73" t="s">
        <v>516</v>
      </c>
      <c r="GF7" s="9" t="s">
        <v>516</v>
      </c>
      <c r="GG7" s="9" t="s">
        <v>516</v>
      </c>
      <c r="GH7" s="9" t="s">
        <v>516</v>
      </c>
      <c r="GI7" s="9" t="s">
        <v>516</v>
      </c>
      <c r="GJ7" s="9" t="s">
        <v>516</v>
      </c>
      <c r="GK7" s="44" t="s">
        <v>516</v>
      </c>
      <c r="GL7" s="43" t="s">
        <v>516</v>
      </c>
      <c r="GM7" s="73" t="s">
        <v>516</v>
      </c>
      <c r="GN7" s="9" t="s">
        <v>516</v>
      </c>
      <c r="GO7" s="9" t="s">
        <v>516</v>
      </c>
      <c r="GP7" s="9" t="s">
        <v>516</v>
      </c>
      <c r="GQ7" s="9" t="s">
        <v>516</v>
      </c>
      <c r="GR7" s="9" t="s">
        <v>516</v>
      </c>
      <c r="GS7" s="44" t="s">
        <v>516</v>
      </c>
      <c r="GT7" s="43" t="s">
        <v>516</v>
      </c>
      <c r="GU7" s="73" t="s">
        <v>516</v>
      </c>
      <c r="GV7" s="9" t="s">
        <v>516</v>
      </c>
      <c r="GW7" s="9" t="s">
        <v>516</v>
      </c>
      <c r="GX7" s="9" t="s">
        <v>516</v>
      </c>
      <c r="GY7" s="9" t="s">
        <v>516</v>
      </c>
      <c r="GZ7" s="9" t="s">
        <v>516</v>
      </c>
      <c r="HA7" s="63" t="s">
        <v>516</v>
      </c>
      <c r="HB7" s="43" t="s">
        <v>516</v>
      </c>
      <c r="HC7" s="73" t="s">
        <v>516</v>
      </c>
      <c r="HD7" s="9" t="s">
        <v>516</v>
      </c>
      <c r="HE7" s="9" t="s">
        <v>516</v>
      </c>
      <c r="HF7" s="9" t="s">
        <v>516</v>
      </c>
      <c r="HG7" s="9" t="s">
        <v>516</v>
      </c>
      <c r="HH7" s="9" t="s">
        <v>516</v>
      </c>
      <c r="HI7" s="44" t="s">
        <v>516</v>
      </c>
      <c r="HJ7" s="43" t="s">
        <v>516</v>
      </c>
      <c r="HK7" s="73" t="s">
        <v>516</v>
      </c>
      <c r="HL7" s="9" t="s">
        <v>516</v>
      </c>
      <c r="HM7" s="9" t="s">
        <v>516</v>
      </c>
      <c r="HN7" s="9" t="s">
        <v>516</v>
      </c>
      <c r="HO7" s="9" t="s">
        <v>516</v>
      </c>
      <c r="HP7" s="9" t="s">
        <v>516</v>
      </c>
      <c r="HQ7" s="44" t="s">
        <v>516</v>
      </c>
      <c r="HR7" s="43" t="s">
        <v>516</v>
      </c>
      <c r="HS7" s="73" t="s">
        <v>516</v>
      </c>
      <c r="HT7" s="9" t="s">
        <v>516</v>
      </c>
      <c r="HU7" s="9" t="s">
        <v>516</v>
      </c>
      <c r="HV7" s="9" t="s">
        <v>516</v>
      </c>
      <c r="HW7" s="9" t="s">
        <v>516</v>
      </c>
      <c r="HX7" s="9" t="s">
        <v>516</v>
      </c>
      <c r="HY7" s="44" t="s">
        <v>516</v>
      </c>
      <c r="HZ7" s="43" t="s">
        <v>516</v>
      </c>
      <c r="IA7" s="73" t="s">
        <v>516</v>
      </c>
      <c r="IB7" s="9" t="s">
        <v>516</v>
      </c>
      <c r="IC7" s="9" t="s">
        <v>516</v>
      </c>
      <c r="ID7" s="9" t="s">
        <v>516</v>
      </c>
      <c r="IE7" s="9" t="s">
        <v>516</v>
      </c>
      <c r="IF7" s="9" t="s">
        <v>516</v>
      </c>
      <c r="IG7" s="44" t="s">
        <v>516</v>
      </c>
    </row>
    <row r="8" spans="1:241" s="5" customFormat="1" ht="18" customHeight="1" x14ac:dyDescent="0.2">
      <c r="A8" s="24" t="s">
        <v>517</v>
      </c>
      <c r="B8" s="45">
        <f>(B9*40%+B13*30%+B17*30%)</f>
        <v>3.6400000000000006</v>
      </c>
      <c r="C8" s="14">
        <f t="shared" ref="C8:I8" si="0">(C9*40%+C13*30%+C17*30%)</f>
        <v>3.5333333333333332</v>
      </c>
      <c r="D8" s="14">
        <f t="shared" si="0"/>
        <v>3.4800000000000004</v>
      </c>
      <c r="E8" s="14">
        <f t="shared" si="0"/>
        <v>3.4800000000000004</v>
      </c>
      <c r="F8" s="14">
        <f t="shared" si="0"/>
        <v>3.6400000000000006</v>
      </c>
      <c r="G8" s="14">
        <f t="shared" si="0"/>
        <v>3.6400000000000006</v>
      </c>
      <c r="H8" s="14">
        <f t="shared" si="0"/>
        <v>3.4800000000000004</v>
      </c>
      <c r="I8" s="46">
        <f t="shared" si="0"/>
        <v>3.4800000000000004</v>
      </c>
      <c r="J8" s="45">
        <f>(J9*40%+J13*30%+J17*30%)</f>
        <v>3.05</v>
      </c>
      <c r="K8" s="14">
        <f t="shared" ref="K8:Q8" si="1">(K9*40%+K13*30%+K17*30%)</f>
        <v>3.1833333333333331</v>
      </c>
      <c r="L8" s="14">
        <f t="shared" si="1"/>
        <v>3.2100000000000004</v>
      </c>
      <c r="M8" s="14">
        <f t="shared" si="1"/>
        <v>3.2100000000000004</v>
      </c>
      <c r="N8" s="14">
        <f t="shared" si="1"/>
        <v>3.2100000000000004</v>
      </c>
      <c r="O8" s="14">
        <f t="shared" si="1"/>
        <v>3.05</v>
      </c>
      <c r="P8" s="14">
        <f t="shared" si="1"/>
        <v>3.2100000000000004</v>
      </c>
      <c r="Q8" s="46">
        <f t="shared" si="1"/>
        <v>3.2100000000000004</v>
      </c>
      <c r="R8" s="45">
        <f>(R9*40%+R13*30%+R17*30%)</f>
        <v>2.39</v>
      </c>
      <c r="S8" s="14">
        <f t="shared" ref="S8:Y8" si="2">(S9*40%+S13*30%+S17*30%)</f>
        <v>2.39</v>
      </c>
      <c r="T8" s="14">
        <f t="shared" si="2"/>
        <v>2.39</v>
      </c>
      <c r="U8" s="14">
        <f t="shared" si="2"/>
        <v>2.39</v>
      </c>
      <c r="V8" s="14">
        <f t="shared" si="2"/>
        <v>2.39</v>
      </c>
      <c r="W8" s="14">
        <f t="shared" si="2"/>
        <v>2.39</v>
      </c>
      <c r="X8" s="14">
        <f t="shared" si="2"/>
        <v>2.39</v>
      </c>
      <c r="Y8" s="46">
        <f t="shared" si="2"/>
        <v>2.39</v>
      </c>
      <c r="Z8" s="45">
        <f>(Z9*40%+Z13*30%+Z17*30%)</f>
        <v>3.7300000000000004</v>
      </c>
      <c r="AA8" s="14">
        <f t="shared" ref="AA8:AG8" si="3">(AA9*40%+AA13*30%+AA17*30%)</f>
        <v>3.5966666666666667</v>
      </c>
      <c r="AB8" s="14">
        <f t="shared" si="3"/>
        <v>3.7300000000000004</v>
      </c>
      <c r="AC8" s="14">
        <f t="shared" si="3"/>
        <v>3.5700000000000003</v>
      </c>
      <c r="AD8" s="14">
        <f t="shared" si="3"/>
        <v>3.5700000000000003</v>
      </c>
      <c r="AE8" s="14">
        <f t="shared" si="3"/>
        <v>3.5700000000000003</v>
      </c>
      <c r="AF8" s="14">
        <f t="shared" si="3"/>
        <v>3.5700000000000003</v>
      </c>
      <c r="AG8" s="46">
        <f t="shared" si="3"/>
        <v>3.5700000000000003</v>
      </c>
      <c r="AH8" s="45">
        <f>(AH9*40%+AH13*30%+AH17*30%)</f>
        <v>4</v>
      </c>
      <c r="AI8" s="14">
        <f t="shared" ref="AI8:AO8" si="4">(AI9*40%+AI13*30%+AI17*30%)</f>
        <v>4</v>
      </c>
      <c r="AJ8" s="14">
        <f t="shared" si="4"/>
        <v>4</v>
      </c>
      <c r="AK8" s="14">
        <f t="shared" si="4"/>
        <v>4</v>
      </c>
      <c r="AL8" s="14">
        <f t="shared" si="4"/>
        <v>4</v>
      </c>
      <c r="AM8" s="14">
        <f t="shared" si="4"/>
        <v>4</v>
      </c>
      <c r="AN8" s="14">
        <f t="shared" si="4"/>
        <v>4</v>
      </c>
      <c r="AO8" s="46">
        <f t="shared" si="4"/>
        <v>4</v>
      </c>
      <c r="AP8" s="45">
        <f>(AP9*40%+AP13*30%+AP17*30%)</f>
        <v>3.42</v>
      </c>
      <c r="AQ8" s="14">
        <f t="shared" ref="AQ8:AW8" si="5">(AQ9*40%+AQ13*30%+AQ17*30%)</f>
        <v>3.42</v>
      </c>
      <c r="AR8" s="14">
        <f t="shared" si="5"/>
        <v>3.42</v>
      </c>
      <c r="AS8" s="14">
        <f t="shared" si="5"/>
        <v>3.42</v>
      </c>
      <c r="AT8" s="14">
        <f t="shared" si="5"/>
        <v>3.42</v>
      </c>
      <c r="AU8" s="14">
        <f t="shared" si="5"/>
        <v>3.42</v>
      </c>
      <c r="AV8" s="14">
        <f t="shared" si="5"/>
        <v>0</v>
      </c>
      <c r="AW8" s="46">
        <f t="shared" si="5"/>
        <v>3.42</v>
      </c>
      <c r="AX8" s="45">
        <f>(AX9*40%+AX13*30%+AX17*30%)</f>
        <v>2.8200000000000003</v>
      </c>
      <c r="AY8" s="14">
        <f t="shared" ref="AY8:BE8" si="6">(AY9*40%+AY13*30%+AY17*30%)</f>
        <v>2.8119999999999998</v>
      </c>
      <c r="AZ8" s="14">
        <f t="shared" si="6"/>
        <v>2.8200000000000003</v>
      </c>
      <c r="BA8" s="14">
        <f t="shared" si="6"/>
        <v>2.94</v>
      </c>
      <c r="BB8" s="14">
        <f t="shared" si="6"/>
        <v>2.8200000000000003</v>
      </c>
      <c r="BC8" s="14">
        <f t="shared" si="6"/>
        <v>2.8200000000000003</v>
      </c>
      <c r="BD8" s="14">
        <f t="shared" si="6"/>
        <v>0</v>
      </c>
      <c r="BE8" s="46">
        <f t="shared" si="6"/>
        <v>2.66</v>
      </c>
      <c r="BF8" s="45">
        <f>(BF9*40%+BF13*30%+BF17*30%)</f>
        <v>2.7199999999999998</v>
      </c>
      <c r="BG8" s="14">
        <f t="shared" ref="BG8:BM8" si="7">(BG9*40%+BG13*30%+BG17*30%)</f>
        <v>2.7199999999999998</v>
      </c>
      <c r="BH8" s="14">
        <f t="shared" si="7"/>
        <v>2.7199999999999998</v>
      </c>
      <c r="BI8" s="14">
        <f t="shared" si="7"/>
        <v>2.7199999999999998</v>
      </c>
      <c r="BJ8" s="14">
        <f t="shared" si="7"/>
        <v>2.7199999999999998</v>
      </c>
      <c r="BK8" s="14">
        <f t="shared" si="7"/>
        <v>2.7199999999999998</v>
      </c>
      <c r="BL8" s="14">
        <f t="shared" si="7"/>
        <v>0</v>
      </c>
      <c r="BM8" s="46">
        <f t="shared" si="7"/>
        <v>2.7199999999999998</v>
      </c>
      <c r="BN8" s="45">
        <f>(BN9*40%+BN13*30%+BN17*30%)</f>
        <v>3.8400000000000007</v>
      </c>
      <c r="BO8" s="14">
        <f t="shared" ref="BO8:BU8" si="8">(BO9*40%+BO13*30%+BO17*30%)</f>
        <v>3.7440000000000007</v>
      </c>
      <c r="BP8" s="14">
        <f t="shared" si="8"/>
        <v>3.7199999999999998</v>
      </c>
      <c r="BQ8" s="14">
        <f t="shared" si="8"/>
        <v>3.7199999999999998</v>
      </c>
      <c r="BR8" s="14">
        <f t="shared" si="8"/>
        <v>3.7199999999999998</v>
      </c>
      <c r="BS8" s="14">
        <f t="shared" si="8"/>
        <v>3.8400000000000007</v>
      </c>
      <c r="BT8" s="14">
        <f t="shared" si="8"/>
        <v>0</v>
      </c>
      <c r="BU8" s="46">
        <f t="shared" si="8"/>
        <v>3.7199999999999998</v>
      </c>
      <c r="BV8" s="45">
        <f>(BV9*40%+BV13*30%+BV17*30%)</f>
        <v>2.5499999999999998</v>
      </c>
      <c r="BW8" s="14">
        <f t="shared" ref="BW8:CC8" si="9">(BW9*40%+BW13*30%+BW17*30%)</f>
        <v>2.4219999999999997</v>
      </c>
      <c r="BX8" s="14">
        <f t="shared" si="9"/>
        <v>2.3899999999999997</v>
      </c>
      <c r="BY8" s="14">
        <f t="shared" si="9"/>
        <v>2.3899999999999997</v>
      </c>
      <c r="BZ8" s="14">
        <f t="shared" si="9"/>
        <v>2.3899999999999997</v>
      </c>
      <c r="CA8" s="14">
        <f t="shared" si="9"/>
        <v>2.5499999999999998</v>
      </c>
      <c r="CB8" s="14">
        <f t="shared" si="9"/>
        <v>0</v>
      </c>
      <c r="CC8" s="46">
        <f t="shared" si="9"/>
        <v>2.3899999999999997</v>
      </c>
      <c r="CD8" s="45">
        <f>(CD9*40%+CD13*30%+CD17*30%)</f>
        <v>2.97</v>
      </c>
      <c r="CE8" s="14">
        <f t="shared" ref="CE8:CK8" si="10">(CE9*40%+CE13*30%+CE17*30%)</f>
        <v>2.97</v>
      </c>
      <c r="CF8" s="14">
        <f t="shared" si="10"/>
        <v>2.97</v>
      </c>
      <c r="CG8" s="14">
        <f t="shared" si="10"/>
        <v>2.97</v>
      </c>
      <c r="CH8" s="14">
        <f t="shared" si="10"/>
        <v>2.97</v>
      </c>
      <c r="CI8" s="14">
        <f t="shared" si="10"/>
        <v>2.97</v>
      </c>
      <c r="CJ8" s="14">
        <f t="shared" si="10"/>
        <v>0</v>
      </c>
      <c r="CK8" s="46">
        <f t="shared" si="10"/>
        <v>2.97</v>
      </c>
      <c r="CL8" s="45">
        <f>(CL9*40%+CL13*30%+CL17*30%)</f>
        <v>1.0900000000000001</v>
      </c>
      <c r="CM8" s="14">
        <f t="shared" ref="CM8:CS8" si="11">(CM9*40%+CM13*30%+CM17*30%)</f>
        <v>1.0900000000000001</v>
      </c>
      <c r="CN8" s="14">
        <f t="shared" si="11"/>
        <v>1.0900000000000001</v>
      </c>
      <c r="CO8" s="14">
        <f t="shared" si="11"/>
        <v>1.0900000000000001</v>
      </c>
      <c r="CP8" s="14">
        <f t="shared" si="11"/>
        <v>1.0900000000000001</v>
      </c>
      <c r="CQ8" s="14">
        <f t="shared" si="11"/>
        <v>1.0900000000000001</v>
      </c>
      <c r="CR8" s="14">
        <f t="shared" si="11"/>
        <v>0</v>
      </c>
      <c r="CS8" s="46">
        <f t="shared" si="11"/>
        <v>1.0900000000000001</v>
      </c>
      <c r="CT8" s="45">
        <f>(CT9*40%+CT13*30%+CT17*30%)</f>
        <v>3.45</v>
      </c>
      <c r="CU8" s="14">
        <f t="shared" ref="CU8:DA8" si="12">(CU9*40%+CU13*30%+CU17*30%)</f>
        <v>3.25</v>
      </c>
      <c r="CV8" s="14">
        <f t="shared" si="12"/>
        <v>3.33</v>
      </c>
      <c r="CW8" s="14">
        <f t="shared" si="12"/>
        <v>3.17</v>
      </c>
      <c r="CX8" s="14">
        <f t="shared" si="12"/>
        <v>3.33</v>
      </c>
      <c r="CY8" s="14">
        <f t="shared" si="12"/>
        <v>3.17</v>
      </c>
      <c r="CZ8" s="14">
        <f t="shared" si="12"/>
        <v>0</v>
      </c>
      <c r="DA8" s="46">
        <f t="shared" si="12"/>
        <v>0</v>
      </c>
      <c r="DB8" s="45">
        <f>(DB9*40%+DB13*30%+DB17*30%)</f>
        <v>3.5100000000000007</v>
      </c>
      <c r="DC8" s="14">
        <f t="shared" ref="DC8:DI8" si="13">(DC9*40%+DC13*30%+DC17*30%)</f>
        <v>3.4219999999999997</v>
      </c>
      <c r="DD8" s="14">
        <f t="shared" si="13"/>
        <v>3.3499999999999996</v>
      </c>
      <c r="DE8" s="14">
        <f t="shared" si="13"/>
        <v>3.2300000000000004</v>
      </c>
      <c r="DF8" s="14">
        <f t="shared" si="13"/>
        <v>3.5100000000000007</v>
      </c>
      <c r="DG8" s="14">
        <f t="shared" si="13"/>
        <v>3.5100000000000007</v>
      </c>
      <c r="DH8" s="14">
        <f t="shared" si="13"/>
        <v>0</v>
      </c>
      <c r="DI8" s="46">
        <f t="shared" si="13"/>
        <v>3.5100000000000007</v>
      </c>
      <c r="DJ8" s="45">
        <f>(DJ9*40%+DJ13*30%+DJ17*30%)</f>
        <v>2.54</v>
      </c>
      <c r="DK8" s="14">
        <f t="shared" ref="DK8:DQ8" si="14">(DK9*40%+DK13*30%+DK17*30%)</f>
        <v>2.7040000000000002</v>
      </c>
      <c r="DL8" s="14">
        <f t="shared" si="14"/>
        <v>2.6599999999999997</v>
      </c>
      <c r="DM8" s="14">
        <f t="shared" si="14"/>
        <v>2.79</v>
      </c>
      <c r="DN8" s="14">
        <f t="shared" si="14"/>
        <v>2.6599999999999997</v>
      </c>
      <c r="DO8" s="14">
        <f t="shared" si="14"/>
        <v>2.75</v>
      </c>
      <c r="DP8" s="14">
        <f t="shared" si="14"/>
        <v>0</v>
      </c>
      <c r="DQ8" s="46">
        <f t="shared" si="14"/>
        <v>2.6599999999999997</v>
      </c>
      <c r="DR8" s="45">
        <f>(DR9*40%+DR13*30%+DR17*30%)</f>
        <v>2.5099999999999998</v>
      </c>
      <c r="DS8" s="14">
        <f t="shared" ref="DS8:DY8" si="15">(DS9*40%+DS13*30%+DS17*30%)</f>
        <v>2.39</v>
      </c>
      <c r="DT8" s="14">
        <f t="shared" si="15"/>
        <v>2.39</v>
      </c>
      <c r="DU8" s="14">
        <f t="shared" si="15"/>
        <v>2.39</v>
      </c>
      <c r="DV8" s="14">
        <f t="shared" si="15"/>
        <v>2.39</v>
      </c>
      <c r="DW8" s="14">
        <f t="shared" si="15"/>
        <v>2.39</v>
      </c>
      <c r="DX8" s="14">
        <f t="shared" si="15"/>
        <v>1.5899999999999999</v>
      </c>
      <c r="DY8" s="46">
        <f t="shared" si="15"/>
        <v>2.39</v>
      </c>
      <c r="DZ8" s="45">
        <f>(DZ9*40%+DZ13*30%+DZ17*30%)</f>
        <v>2.48</v>
      </c>
      <c r="EA8" s="14">
        <f t="shared" ref="EA8:EG8" si="16">(EA9*40%+EA13*30%+EA17*30%)</f>
        <v>2.48</v>
      </c>
      <c r="EB8" s="14">
        <f t="shared" si="16"/>
        <v>2.48</v>
      </c>
      <c r="EC8" s="14">
        <f t="shared" si="16"/>
        <v>2.48</v>
      </c>
      <c r="ED8" s="14">
        <f t="shared" si="16"/>
        <v>2.48</v>
      </c>
      <c r="EE8" s="14">
        <f t="shared" si="16"/>
        <v>2.48</v>
      </c>
      <c r="EF8" s="14">
        <f t="shared" si="16"/>
        <v>0</v>
      </c>
      <c r="EG8" s="46">
        <f t="shared" si="16"/>
        <v>2.48</v>
      </c>
      <c r="EH8" s="45">
        <f>(EH9*40%+EH13*30%+EH17*30%)</f>
        <v>3.4200000000000004</v>
      </c>
      <c r="EI8" s="14">
        <f t="shared" ref="EI8:EO8" si="17">(EI9*40%+EI13*30%+EI17*30%)</f>
        <v>3.3400000000000003</v>
      </c>
      <c r="EJ8" s="14">
        <f t="shared" si="17"/>
        <v>3.3000000000000003</v>
      </c>
      <c r="EK8" s="14">
        <f t="shared" si="17"/>
        <v>3.3000000000000003</v>
      </c>
      <c r="EL8" s="14">
        <f t="shared" si="17"/>
        <v>3.3000000000000003</v>
      </c>
      <c r="EM8" s="14">
        <f t="shared" si="17"/>
        <v>3.4200000000000004</v>
      </c>
      <c r="EN8" s="14">
        <f t="shared" si="17"/>
        <v>3.3000000000000003</v>
      </c>
      <c r="EO8" s="64">
        <f t="shared" si="17"/>
        <v>3.4200000000000004</v>
      </c>
      <c r="EP8" s="45">
        <f>(EP9*40%+EP13*30%+EP17*30%)</f>
        <v>3.6000000000000005</v>
      </c>
      <c r="EQ8" s="14">
        <f t="shared" ref="EQ8:EW8" si="18">(EQ9*40%+EQ13*30%+EQ17*30%)</f>
        <v>3.4933333333333332</v>
      </c>
      <c r="ER8" s="14">
        <f t="shared" si="18"/>
        <v>3.4399999999999995</v>
      </c>
      <c r="ES8" s="14">
        <f t="shared" si="18"/>
        <v>3.4399999999999995</v>
      </c>
      <c r="ET8" s="14">
        <f t="shared" si="18"/>
        <v>3.4399999999999995</v>
      </c>
      <c r="EU8" s="14">
        <f t="shared" si="18"/>
        <v>3.6000000000000005</v>
      </c>
      <c r="EV8" s="14">
        <f t="shared" si="18"/>
        <v>3.4399999999999995</v>
      </c>
      <c r="EW8" s="64">
        <f t="shared" si="18"/>
        <v>3.6000000000000005</v>
      </c>
      <c r="EX8" s="45">
        <f>(EX9*40%+EX13*30%+EX17*30%)</f>
        <v>3.21</v>
      </c>
      <c r="EY8" s="14">
        <f t="shared" ref="EY8:FE8" si="19">(EY9*40%+EY13*30%+EY17*30%)</f>
        <v>3.21</v>
      </c>
      <c r="EZ8" s="14">
        <f t="shared" si="19"/>
        <v>3.21</v>
      </c>
      <c r="FA8" s="14">
        <f t="shared" si="19"/>
        <v>3.21</v>
      </c>
      <c r="FB8" s="14">
        <f t="shared" si="19"/>
        <v>3.21</v>
      </c>
      <c r="FC8" s="14">
        <f t="shared" si="19"/>
        <v>3.21</v>
      </c>
      <c r="FD8" s="14">
        <f t="shared" si="19"/>
        <v>3.21</v>
      </c>
      <c r="FE8" s="64">
        <f t="shared" si="19"/>
        <v>3.21</v>
      </c>
      <c r="FF8" s="45">
        <f>(FF9*40%+FF13*30%+FF17*30%)</f>
        <v>3.5700000000000003</v>
      </c>
      <c r="FG8" s="14">
        <f t="shared" ref="FG8:FM8" si="20">(FG9*40%+FG13*30%+FG17*30%)</f>
        <v>3.05</v>
      </c>
      <c r="FH8" s="14">
        <f t="shared" si="20"/>
        <v>3.1500000000000004</v>
      </c>
      <c r="FI8" s="14">
        <f t="shared" si="20"/>
        <v>2.87</v>
      </c>
      <c r="FJ8" s="14">
        <f t="shared" si="20"/>
        <v>2.87</v>
      </c>
      <c r="FK8" s="14">
        <f t="shared" si="20"/>
        <v>3.2700000000000005</v>
      </c>
      <c r="FL8" s="14">
        <f t="shared" si="20"/>
        <v>3.2700000000000005</v>
      </c>
      <c r="FM8" s="46">
        <f t="shared" si="20"/>
        <v>2.87</v>
      </c>
      <c r="FN8" s="45">
        <f>(FN9*40%+FN13*30%+FN17*30%)</f>
        <v>3</v>
      </c>
      <c r="FO8" s="14">
        <f t="shared" ref="FO8:FU8" si="21">(FO9*40%+FO13*30%+FO17*30%)</f>
        <v>3.024</v>
      </c>
      <c r="FP8" s="14">
        <f t="shared" si="21"/>
        <v>3</v>
      </c>
      <c r="FQ8" s="14">
        <f t="shared" si="21"/>
        <v>3</v>
      </c>
      <c r="FR8" s="14">
        <f t="shared" si="21"/>
        <v>3.12</v>
      </c>
      <c r="FS8" s="14">
        <f t="shared" si="21"/>
        <v>3</v>
      </c>
      <c r="FT8" s="14">
        <f t="shared" si="21"/>
        <v>0</v>
      </c>
      <c r="FU8" s="46">
        <f t="shared" si="21"/>
        <v>3</v>
      </c>
      <c r="FV8" s="45">
        <f>(FV9*40%+FV13*30%+FV17*30%)</f>
        <v>2.61</v>
      </c>
      <c r="FW8" s="14">
        <f t="shared" ref="FW8:GC8" si="22">(FW9*40%+FW13*30%+FW17*30%)</f>
        <v>2.4499999999999997</v>
      </c>
      <c r="FX8" s="14">
        <f t="shared" si="22"/>
        <v>2.4499999999999997</v>
      </c>
      <c r="FY8" s="14">
        <f t="shared" si="22"/>
        <v>2.4499999999999997</v>
      </c>
      <c r="FZ8" s="14">
        <f t="shared" si="22"/>
        <v>2.4499999999999997</v>
      </c>
      <c r="GA8" s="14">
        <f t="shared" si="22"/>
        <v>2.4499999999999997</v>
      </c>
      <c r="GB8" s="14">
        <f t="shared" si="22"/>
        <v>0</v>
      </c>
      <c r="GC8" s="46">
        <f t="shared" si="22"/>
        <v>2.4499999999999997</v>
      </c>
      <c r="GD8" s="45">
        <f>(GD9*40%+GD13*30%+GD17*30%)</f>
        <v>3.4600000000000004</v>
      </c>
      <c r="GE8" s="14">
        <f t="shared" ref="GE8:GK8" si="23">(GE9*40%+GE13*30%+GE17*30%)</f>
        <v>3.4600000000000004</v>
      </c>
      <c r="GF8" s="14">
        <f t="shared" si="23"/>
        <v>3.4600000000000004</v>
      </c>
      <c r="GG8" s="14">
        <f t="shared" si="23"/>
        <v>0</v>
      </c>
      <c r="GH8" s="14">
        <f t="shared" si="23"/>
        <v>3.4600000000000004</v>
      </c>
      <c r="GI8" s="14">
        <f t="shared" si="23"/>
        <v>3.4600000000000004</v>
      </c>
      <c r="GJ8" s="14">
        <f t="shared" si="23"/>
        <v>3.4600000000000004</v>
      </c>
      <c r="GK8" s="46">
        <f t="shared" si="23"/>
        <v>3.4600000000000004</v>
      </c>
      <c r="GL8" s="45">
        <f>(GL9*40%+GL13*30%+GL17*30%)</f>
        <v>3.03</v>
      </c>
      <c r="GM8" s="14">
        <f t="shared" ref="GM8:GS8" si="24">(GM9*40%+GM13*30%+GM17*30%)</f>
        <v>3.03</v>
      </c>
      <c r="GN8" s="14">
        <f t="shared" si="24"/>
        <v>3.03</v>
      </c>
      <c r="GO8" s="14">
        <f t="shared" si="24"/>
        <v>0</v>
      </c>
      <c r="GP8" s="14">
        <f t="shared" si="24"/>
        <v>3.03</v>
      </c>
      <c r="GQ8" s="14">
        <f t="shared" si="24"/>
        <v>3.03</v>
      </c>
      <c r="GR8" s="14">
        <f t="shared" si="24"/>
        <v>3.03</v>
      </c>
      <c r="GS8" s="46">
        <f t="shared" si="24"/>
        <v>3.03</v>
      </c>
      <c r="GT8" s="45">
        <f>(GT9*40%+GT13*30%+GT17*30%)</f>
        <v>3.21</v>
      </c>
      <c r="GU8" s="14">
        <f t="shared" ref="GU8:HA8" si="25">(GU9*40%+GU13*30%+GU17*30%)</f>
        <v>3.0579999999999998</v>
      </c>
      <c r="GV8" s="14">
        <f t="shared" si="25"/>
        <v>3.05</v>
      </c>
      <c r="GW8" s="14">
        <f t="shared" si="25"/>
        <v>0</v>
      </c>
      <c r="GX8" s="14">
        <f t="shared" si="25"/>
        <v>3.05</v>
      </c>
      <c r="GY8" s="14">
        <f t="shared" si="25"/>
        <v>2.9299999999999997</v>
      </c>
      <c r="GZ8" s="14">
        <f t="shared" si="25"/>
        <v>3.21</v>
      </c>
      <c r="HA8" s="64">
        <f t="shared" si="25"/>
        <v>3.05</v>
      </c>
      <c r="HB8" s="45">
        <f>(HB9*40%+HB13*30%+HB17*30%)</f>
        <v>3.58</v>
      </c>
      <c r="HC8" s="14">
        <f t="shared" ref="HC8:HI8" si="26">(HC9*40%+HC13*30%+HC17*30%)</f>
        <v>3.452</v>
      </c>
      <c r="HD8" s="14">
        <f t="shared" si="26"/>
        <v>3.42</v>
      </c>
      <c r="HE8" s="14">
        <f t="shared" si="26"/>
        <v>0</v>
      </c>
      <c r="HF8" s="14">
        <f t="shared" si="26"/>
        <v>3.42</v>
      </c>
      <c r="HG8" s="14">
        <f t="shared" si="26"/>
        <v>3.58</v>
      </c>
      <c r="HH8" s="14">
        <f t="shared" si="26"/>
        <v>3.42</v>
      </c>
      <c r="HI8" s="46">
        <f t="shared" si="26"/>
        <v>3.42</v>
      </c>
      <c r="HJ8" s="45">
        <f>(HJ9*40%+HJ13*30%+HJ17*30%)</f>
        <v>3.7500000000000009</v>
      </c>
      <c r="HK8" s="14">
        <f t="shared" ref="HK8:HQ8" si="27">(HK9*40%+HK13*30%+HK17*30%)</f>
        <v>3.7500000000000009</v>
      </c>
      <c r="HL8" s="14">
        <f t="shared" si="27"/>
        <v>3.7500000000000009</v>
      </c>
      <c r="HM8" s="14">
        <f t="shared" si="27"/>
        <v>0</v>
      </c>
      <c r="HN8" s="14">
        <f t="shared" si="27"/>
        <v>3.7500000000000009</v>
      </c>
      <c r="HO8" s="14">
        <f t="shared" si="27"/>
        <v>3.7500000000000009</v>
      </c>
      <c r="HP8" s="14">
        <f t="shared" si="27"/>
        <v>3.7500000000000009</v>
      </c>
      <c r="HQ8" s="46">
        <f t="shared" si="27"/>
        <v>3.7500000000000009</v>
      </c>
      <c r="HR8" s="45">
        <f>(HR9*40%+HR13*30%+HR17*30%)</f>
        <v>4</v>
      </c>
      <c r="HS8" s="14">
        <f t="shared" ref="HS8:HY8" si="28">(HS9*40%+HS13*30%+HS17*30%)</f>
        <v>4</v>
      </c>
      <c r="HT8" s="14">
        <f t="shared" si="28"/>
        <v>4</v>
      </c>
      <c r="HU8" s="14">
        <f t="shared" si="28"/>
        <v>0</v>
      </c>
      <c r="HV8" s="14">
        <f t="shared" si="28"/>
        <v>4</v>
      </c>
      <c r="HW8" s="14">
        <f t="shared" si="28"/>
        <v>4</v>
      </c>
      <c r="HX8" s="14">
        <f t="shared" si="28"/>
        <v>4</v>
      </c>
      <c r="HY8" s="46">
        <f t="shared" si="28"/>
        <v>4</v>
      </c>
      <c r="HZ8" s="45">
        <f>(HZ9*40%+HZ13*30%+HZ17*30%)</f>
        <v>1.3</v>
      </c>
      <c r="IA8" s="14">
        <f t="shared" ref="IA8:IG8" si="29">(IA9*40%+IA13*30%+IA17*30%)</f>
        <v>1.3</v>
      </c>
      <c r="IB8" s="14">
        <f t="shared" si="29"/>
        <v>1.3</v>
      </c>
      <c r="IC8" s="14">
        <f t="shared" si="29"/>
        <v>0</v>
      </c>
      <c r="ID8" s="14">
        <f t="shared" si="29"/>
        <v>1.3</v>
      </c>
      <c r="IE8" s="14">
        <f t="shared" si="29"/>
        <v>1.3</v>
      </c>
      <c r="IF8" s="14">
        <f t="shared" si="29"/>
        <v>1.3</v>
      </c>
      <c r="IG8" s="46">
        <f t="shared" si="29"/>
        <v>1.3</v>
      </c>
    </row>
    <row r="9" spans="1:241" s="6" customFormat="1" ht="24.75" customHeight="1" x14ac:dyDescent="0.2">
      <c r="A9" s="25" t="s">
        <v>522</v>
      </c>
      <c r="B9" s="47">
        <f>(B10*40%+B11*30%+B12*30%)</f>
        <v>3.4</v>
      </c>
      <c r="C9" s="14">
        <f t="shared" ref="C9:I9" si="30">(C10*40%+C11*30%+C12*30%)</f>
        <v>3.1333333333333333</v>
      </c>
      <c r="D9" s="12">
        <f t="shared" si="30"/>
        <v>3</v>
      </c>
      <c r="E9" s="12">
        <f t="shared" si="30"/>
        <v>3</v>
      </c>
      <c r="F9" s="12">
        <f t="shared" si="30"/>
        <v>3.4</v>
      </c>
      <c r="G9" s="12">
        <f t="shared" si="30"/>
        <v>3.4</v>
      </c>
      <c r="H9" s="12">
        <f t="shared" si="30"/>
        <v>3</v>
      </c>
      <c r="I9" s="48">
        <f t="shared" si="30"/>
        <v>3</v>
      </c>
      <c r="J9" s="47">
        <f>(J10*40%+J11*30%+J12*30%)</f>
        <v>2.5999999999999996</v>
      </c>
      <c r="K9" s="14">
        <f>(K10*40%+K11*30%+K12*30%)</f>
        <v>2.9333333333333331</v>
      </c>
      <c r="L9" s="12">
        <f t="shared" ref="L9:Q9" si="31">(L10*40%+L11*30%+L12*30%)</f>
        <v>3</v>
      </c>
      <c r="M9" s="12">
        <f t="shared" si="31"/>
        <v>3</v>
      </c>
      <c r="N9" s="12">
        <f t="shared" si="31"/>
        <v>3</v>
      </c>
      <c r="O9" s="12">
        <f t="shared" si="31"/>
        <v>2.5999999999999996</v>
      </c>
      <c r="P9" s="12">
        <f t="shared" si="31"/>
        <v>3</v>
      </c>
      <c r="Q9" s="48">
        <f t="shared" si="31"/>
        <v>3</v>
      </c>
      <c r="R9" s="47">
        <f>(R10*40%+R11*30%+R12*30%)</f>
        <v>2</v>
      </c>
      <c r="S9" s="14">
        <f t="shared" ref="S9:Y9" si="32">(S10*40%+S11*30%+S12*30%)</f>
        <v>2</v>
      </c>
      <c r="T9" s="12">
        <f t="shared" si="32"/>
        <v>2</v>
      </c>
      <c r="U9" s="12">
        <f t="shared" si="32"/>
        <v>2</v>
      </c>
      <c r="V9" s="12">
        <f t="shared" si="32"/>
        <v>2</v>
      </c>
      <c r="W9" s="12">
        <f t="shared" si="32"/>
        <v>2</v>
      </c>
      <c r="X9" s="12">
        <f t="shared" si="32"/>
        <v>2</v>
      </c>
      <c r="Y9" s="48">
        <f t="shared" si="32"/>
        <v>2</v>
      </c>
      <c r="Z9" s="47">
        <f>(Z10*40%+Z11*30%+Z12*30%)</f>
        <v>4</v>
      </c>
      <c r="AA9" s="14">
        <f t="shared" ref="AA9:AG9" si="33">(AA10*40%+AA11*30%+AA12*30%)</f>
        <v>3.666666666666667</v>
      </c>
      <c r="AB9" s="12">
        <f t="shared" si="33"/>
        <v>4</v>
      </c>
      <c r="AC9" s="12">
        <f t="shared" si="33"/>
        <v>3.6000000000000005</v>
      </c>
      <c r="AD9" s="12">
        <f t="shared" si="33"/>
        <v>3.6000000000000005</v>
      </c>
      <c r="AE9" s="12">
        <f t="shared" si="33"/>
        <v>3.6000000000000005</v>
      </c>
      <c r="AF9" s="12">
        <f t="shared" si="33"/>
        <v>3.6000000000000005</v>
      </c>
      <c r="AG9" s="48">
        <f t="shared" si="33"/>
        <v>3.6000000000000005</v>
      </c>
      <c r="AH9" s="47">
        <f>(AH10*40%+AH11*30%+AH12*30%)</f>
        <v>4</v>
      </c>
      <c r="AI9" s="14">
        <f t="shared" ref="AI9:AO9" si="34">(AI10*40%+AI11*30%+AI12*30%)</f>
        <v>4</v>
      </c>
      <c r="AJ9" s="12">
        <f t="shared" si="34"/>
        <v>4</v>
      </c>
      <c r="AK9" s="12">
        <f t="shared" si="34"/>
        <v>4</v>
      </c>
      <c r="AL9" s="12">
        <f t="shared" si="34"/>
        <v>4</v>
      </c>
      <c r="AM9" s="12">
        <f t="shared" si="34"/>
        <v>4</v>
      </c>
      <c r="AN9" s="12">
        <f t="shared" si="34"/>
        <v>4</v>
      </c>
      <c r="AO9" s="48">
        <f t="shared" si="34"/>
        <v>4</v>
      </c>
      <c r="AP9" s="47">
        <f>(AP10*40%+AP11*30%+AP12*30%)</f>
        <v>3</v>
      </c>
      <c r="AQ9" s="14">
        <f t="shared" ref="AQ9:AW9" si="35">(AQ10*40%+AQ11*30%+AQ12*30%)</f>
        <v>3</v>
      </c>
      <c r="AR9" s="12">
        <f t="shared" si="35"/>
        <v>3</v>
      </c>
      <c r="AS9" s="12">
        <f t="shared" si="35"/>
        <v>3</v>
      </c>
      <c r="AT9" s="12">
        <f t="shared" si="35"/>
        <v>3</v>
      </c>
      <c r="AU9" s="12">
        <f t="shared" si="35"/>
        <v>3</v>
      </c>
      <c r="AV9" s="12">
        <f t="shared" si="35"/>
        <v>0</v>
      </c>
      <c r="AW9" s="48">
        <f t="shared" si="35"/>
        <v>3</v>
      </c>
      <c r="AX9" s="47">
        <f>(AX10*40%+AX11*30%+AX12*30%)</f>
        <v>2.7</v>
      </c>
      <c r="AY9" s="14">
        <f t="shared" ref="AY9:BE9" si="36">(AY10*40%+AY11*30%+AY12*30%)</f>
        <v>2.6799999999999997</v>
      </c>
      <c r="AZ9" s="12">
        <f t="shared" si="36"/>
        <v>2.7</v>
      </c>
      <c r="BA9" s="12">
        <f t="shared" si="36"/>
        <v>3</v>
      </c>
      <c r="BB9" s="12">
        <f t="shared" si="36"/>
        <v>2.7</v>
      </c>
      <c r="BC9" s="12">
        <f t="shared" si="36"/>
        <v>2.7</v>
      </c>
      <c r="BD9" s="12">
        <f t="shared" si="36"/>
        <v>0</v>
      </c>
      <c r="BE9" s="48">
        <f t="shared" si="36"/>
        <v>2.2999999999999998</v>
      </c>
      <c r="BF9" s="47">
        <f>(BF10*40%+BF11*30%+BF12*30%)</f>
        <v>2</v>
      </c>
      <c r="BG9" s="14">
        <f t="shared" ref="BG9:BM9" si="37">(BG10*40%+BG11*30%+BG12*30%)</f>
        <v>2</v>
      </c>
      <c r="BH9" s="12">
        <f t="shared" si="37"/>
        <v>2</v>
      </c>
      <c r="BI9" s="12">
        <f t="shared" si="37"/>
        <v>2</v>
      </c>
      <c r="BJ9" s="12">
        <f t="shared" si="37"/>
        <v>2</v>
      </c>
      <c r="BK9" s="12">
        <f t="shared" si="37"/>
        <v>2</v>
      </c>
      <c r="BL9" s="12">
        <f t="shared" si="37"/>
        <v>0</v>
      </c>
      <c r="BM9" s="48">
        <f t="shared" si="37"/>
        <v>2</v>
      </c>
      <c r="BN9" s="47">
        <f>(BN10*40%+BN11*30%+BN12*30%)</f>
        <v>3.6000000000000005</v>
      </c>
      <c r="BO9" s="14">
        <f t="shared" ref="BO9:BU9" si="38">(BO10*40%+BO11*30%+BO12*30%)</f>
        <v>3.3600000000000003</v>
      </c>
      <c r="BP9" s="12">
        <f t="shared" si="38"/>
        <v>3.3</v>
      </c>
      <c r="BQ9" s="12">
        <f t="shared" si="38"/>
        <v>3.3</v>
      </c>
      <c r="BR9" s="12">
        <f t="shared" si="38"/>
        <v>3.3</v>
      </c>
      <c r="BS9" s="12">
        <f t="shared" si="38"/>
        <v>3.6000000000000005</v>
      </c>
      <c r="BT9" s="12">
        <f t="shared" si="38"/>
        <v>0</v>
      </c>
      <c r="BU9" s="48">
        <f t="shared" si="38"/>
        <v>3.3</v>
      </c>
      <c r="BV9" s="47">
        <f>(BV10*40%+BV11*30%+BV12*30%)</f>
        <v>2.4000000000000004</v>
      </c>
      <c r="BW9" s="14">
        <f t="shared" ref="BW9:CC9" si="39">(BW10*40%+BW11*30%+BW12*30%)</f>
        <v>2.08</v>
      </c>
      <c r="BX9" s="12">
        <f t="shared" si="39"/>
        <v>2</v>
      </c>
      <c r="BY9" s="12">
        <f t="shared" si="39"/>
        <v>2</v>
      </c>
      <c r="BZ9" s="12">
        <f t="shared" si="39"/>
        <v>2</v>
      </c>
      <c r="CA9" s="12">
        <f t="shared" si="39"/>
        <v>2.4000000000000004</v>
      </c>
      <c r="CB9" s="12">
        <f t="shared" si="39"/>
        <v>0</v>
      </c>
      <c r="CC9" s="48">
        <f t="shared" si="39"/>
        <v>2</v>
      </c>
      <c r="CD9" s="47">
        <f>(CD10*40%+CD11*30%+CD12*30%)</f>
        <v>3</v>
      </c>
      <c r="CE9" s="14">
        <f t="shared" ref="CE9:CK9" si="40">(CE10*40%+CE11*30%+CE12*30%)</f>
        <v>3</v>
      </c>
      <c r="CF9" s="12">
        <f t="shared" si="40"/>
        <v>3</v>
      </c>
      <c r="CG9" s="12">
        <f t="shared" si="40"/>
        <v>3</v>
      </c>
      <c r="CH9" s="12">
        <f t="shared" si="40"/>
        <v>3</v>
      </c>
      <c r="CI9" s="12">
        <f t="shared" si="40"/>
        <v>3</v>
      </c>
      <c r="CJ9" s="12">
        <f t="shared" si="40"/>
        <v>0</v>
      </c>
      <c r="CK9" s="48">
        <f t="shared" si="40"/>
        <v>3</v>
      </c>
      <c r="CL9" s="47">
        <f>(CL10*40%+CL11*30%+CL12*30%)</f>
        <v>1</v>
      </c>
      <c r="CM9" s="14">
        <f t="shared" ref="CM9:CS9" si="41">(CM10*40%+CM11*30%+CM12*30%)</f>
        <v>1</v>
      </c>
      <c r="CN9" s="12">
        <f t="shared" si="41"/>
        <v>1</v>
      </c>
      <c r="CO9" s="12">
        <f t="shared" si="41"/>
        <v>1</v>
      </c>
      <c r="CP9" s="12">
        <f t="shared" si="41"/>
        <v>1</v>
      </c>
      <c r="CQ9" s="12">
        <f t="shared" si="41"/>
        <v>1</v>
      </c>
      <c r="CR9" s="12">
        <f t="shared" si="41"/>
        <v>0</v>
      </c>
      <c r="CS9" s="48">
        <f t="shared" si="41"/>
        <v>1</v>
      </c>
      <c r="CT9" s="47">
        <f>(CT10*40%+CT11*30%+CT12*30%)</f>
        <v>3.3000000000000003</v>
      </c>
      <c r="CU9" s="14">
        <f t="shared" ref="CU9" si="42">(CU10*40%+CU11*30%+CU12*30%)</f>
        <v>2.8</v>
      </c>
      <c r="CV9" s="12">
        <f t="shared" ref="CV9:DA9" si="43">(CV10*40%+CV11*30%+CV12*30%)</f>
        <v>3</v>
      </c>
      <c r="CW9" s="12">
        <f t="shared" si="43"/>
        <v>2.5999999999999996</v>
      </c>
      <c r="CX9" s="12">
        <f t="shared" si="43"/>
        <v>3</v>
      </c>
      <c r="CY9" s="12">
        <f t="shared" si="43"/>
        <v>2.5999999999999996</v>
      </c>
      <c r="CZ9" s="12">
        <f t="shared" si="43"/>
        <v>0</v>
      </c>
      <c r="DA9" s="48">
        <f t="shared" si="43"/>
        <v>0</v>
      </c>
      <c r="DB9" s="47">
        <f>(DB10*40%+DB11*30%+DB12*30%)</f>
        <v>3</v>
      </c>
      <c r="DC9" s="14">
        <f t="shared" ref="DC9:DI9" si="44">(DC10*40%+DC11*30%+DC12*30%)</f>
        <v>2.78</v>
      </c>
      <c r="DD9" s="12">
        <f t="shared" si="44"/>
        <v>2.5999999999999996</v>
      </c>
      <c r="DE9" s="12">
        <f t="shared" si="44"/>
        <v>2.2999999999999998</v>
      </c>
      <c r="DF9" s="12">
        <f t="shared" si="44"/>
        <v>3</v>
      </c>
      <c r="DG9" s="12">
        <f t="shared" si="44"/>
        <v>3</v>
      </c>
      <c r="DH9" s="12">
        <f t="shared" si="44"/>
        <v>0</v>
      </c>
      <c r="DI9" s="48">
        <f t="shared" si="44"/>
        <v>3</v>
      </c>
      <c r="DJ9" s="47">
        <f>(DJ10*40%+DJ11*30%+DJ12*30%)</f>
        <v>2.2999999999999998</v>
      </c>
      <c r="DK9" s="14">
        <f t="shared" ref="DK9:DQ9" si="45">(DK10*40%+DK11*30%+DK12*30%)</f>
        <v>2.62</v>
      </c>
      <c r="DL9" s="12">
        <f t="shared" si="45"/>
        <v>2.5999999999999996</v>
      </c>
      <c r="DM9" s="12">
        <f t="shared" si="45"/>
        <v>2.7</v>
      </c>
      <c r="DN9" s="12">
        <f t="shared" si="45"/>
        <v>2.5999999999999996</v>
      </c>
      <c r="DO9" s="12">
        <f t="shared" si="45"/>
        <v>2.5999999999999996</v>
      </c>
      <c r="DP9" s="12">
        <f t="shared" si="45"/>
        <v>0</v>
      </c>
      <c r="DQ9" s="48">
        <f t="shared" si="45"/>
        <v>2.5999999999999996</v>
      </c>
      <c r="DR9" s="47">
        <f>(DR10*40%+DR11*30%+DR12*30%)</f>
        <v>2.2999999999999998</v>
      </c>
      <c r="DS9" s="14">
        <f t="shared" ref="DS9:DY9" si="46">(DS10*40%+DS11*30%+DS12*30%)</f>
        <v>2</v>
      </c>
      <c r="DT9" s="12">
        <f t="shared" si="46"/>
        <v>2</v>
      </c>
      <c r="DU9" s="12">
        <f t="shared" si="46"/>
        <v>2</v>
      </c>
      <c r="DV9" s="12">
        <f t="shared" si="46"/>
        <v>2</v>
      </c>
      <c r="DW9" s="12">
        <f t="shared" si="46"/>
        <v>2</v>
      </c>
      <c r="DX9" s="12">
        <f t="shared" si="46"/>
        <v>0</v>
      </c>
      <c r="DY9" s="48">
        <f t="shared" si="46"/>
        <v>2</v>
      </c>
      <c r="DZ9" s="47">
        <f>(DZ10*40%+DZ11*30%+DZ12*30%)</f>
        <v>2</v>
      </c>
      <c r="EA9" s="14">
        <f t="shared" ref="EA9:EG9" si="47">(EA10*40%+EA11*30%+EA12*30%)</f>
        <v>2</v>
      </c>
      <c r="EB9" s="12">
        <f t="shared" si="47"/>
        <v>2</v>
      </c>
      <c r="EC9" s="12">
        <f t="shared" si="47"/>
        <v>2</v>
      </c>
      <c r="ED9" s="12">
        <f t="shared" si="47"/>
        <v>2</v>
      </c>
      <c r="EE9" s="12">
        <f t="shared" si="47"/>
        <v>2</v>
      </c>
      <c r="EF9" s="12">
        <f t="shared" si="47"/>
        <v>0</v>
      </c>
      <c r="EG9" s="48">
        <f t="shared" si="47"/>
        <v>2</v>
      </c>
      <c r="EH9" s="47">
        <f>(EH10*40%+EH11*30%+EH12*30%)</f>
        <v>3.3000000000000003</v>
      </c>
      <c r="EI9" s="14">
        <f t="shared" ref="EI9:EO9" si="48">(EI10*40%+EI11*30%+EI12*30%)</f>
        <v>3.1</v>
      </c>
      <c r="EJ9" s="12">
        <f t="shared" si="48"/>
        <v>3</v>
      </c>
      <c r="EK9" s="12">
        <f t="shared" si="48"/>
        <v>3</v>
      </c>
      <c r="EL9" s="12">
        <f t="shared" si="48"/>
        <v>3</v>
      </c>
      <c r="EM9" s="12">
        <f t="shared" si="48"/>
        <v>3.3000000000000003</v>
      </c>
      <c r="EN9" s="12">
        <f t="shared" si="48"/>
        <v>3</v>
      </c>
      <c r="EO9" s="58">
        <f t="shared" si="48"/>
        <v>3.3000000000000003</v>
      </c>
      <c r="EP9" s="47">
        <f>(EP10*40%+EP11*30%+EP12*30%)</f>
        <v>3</v>
      </c>
      <c r="EQ9" s="14">
        <f t="shared" ref="EQ9:EW9" si="49">(EQ10*40%+EQ11*30%+EQ12*30%)</f>
        <v>2.7333333333333334</v>
      </c>
      <c r="ER9" s="12">
        <f t="shared" si="49"/>
        <v>2.5999999999999996</v>
      </c>
      <c r="ES9" s="12">
        <f t="shared" si="49"/>
        <v>2.5999999999999996</v>
      </c>
      <c r="ET9" s="12">
        <f t="shared" si="49"/>
        <v>2.5999999999999996</v>
      </c>
      <c r="EU9" s="12">
        <f t="shared" si="49"/>
        <v>3</v>
      </c>
      <c r="EV9" s="12">
        <f t="shared" si="49"/>
        <v>2.5999999999999996</v>
      </c>
      <c r="EW9" s="58">
        <f t="shared" si="49"/>
        <v>3</v>
      </c>
      <c r="EX9" s="47">
        <f>(EX10*40%+EX11*30%+EX12*30%)</f>
        <v>3</v>
      </c>
      <c r="EY9" s="14">
        <f t="shared" ref="EY9:FE9" si="50">(EY10*40%+EY11*30%+EY12*30%)</f>
        <v>3</v>
      </c>
      <c r="EZ9" s="12">
        <f t="shared" si="50"/>
        <v>3</v>
      </c>
      <c r="FA9" s="12">
        <f t="shared" si="50"/>
        <v>3</v>
      </c>
      <c r="FB9" s="12">
        <f t="shared" si="50"/>
        <v>3</v>
      </c>
      <c r="FC9" s="12">
        <f t="shared" si="50"/>
        <v>3</v>
      </c>
      <c r="FD9" s="12">
        <f t="shared" si="50"/>
        <v>3</v>
      </c>
      <c r="FE9" s="58">
        <f t="shared" si="50"/>
        <v>3</v>
      </c>
      <c r="FF9" s="47">
        <f>(FF10*40%+FF11*30%+FF12*30%)</f>
        <v>3.6000000000000005</v>
      </c>
      <c r="FG9" s="14">
        <f t="shared" ref="FG9:FM9" si="51">(FG10*40%+FG11*30%+FG12*30%)</f>
        <v>3.05</v>
      </c>
      <c r="FH9" s="12">
        <f t="shared" si="51"/>
        <v>3.3</v>
      </c>
      <c r="FI9" s="12">
        <f t="shared" si="51"/>
        <v>2.5999999999999996</v>
      </c>
      <c r="FJ9" s="12">
        <f t="shared" si="51"/>
        <v>2.5999999999999996</v>
      </c>
      <c r="FK9" s="12">
        <f t="shared" si="51"/>
        <v>3.6000000000000005</v>
      </c>
      <c r="FL9" s="12">
        <f t="shared" si="51"/>
        <v>3.6000000000000005</v>
      </c>
      <c r="FM9" s="48">
        <f t="shared" si="51"/>
        <v>2.5999999999999996</v>
      </c>
      <c r="FN9" s="47">
        <f>(FN10*40%+FN11*30%+FN12*30%)</f>
        <v>2.7</v>
      </c>
      <c r="FO9" s="14">
        <f t="shared" ref="FO9:FU9" si="52">(FO10*40%+FO11*30%+FO12*30%)</f>
        <v>2.7600000000000002</v>
      </c>
      <c r="FP9" s="12">
        <f t="shared" si="52"/>
        <v>2.7</v>
      </c>
      <c r="FQ9" s="12">
        <f t="shared" si="52"/>
        <v>2.7</v>
      </c>
      <c r="FR9" s="12">
        <f t="shared" si="52"/>
        <v>3</v>
      </c>
      <c r="FS9" s="12">
        <f t="shared" si="52"/>
        <v>2.7</v>
      </c>
      <c r="FT9" s="12">
        <f t="shared" si="52"/>
        <v>0</v>
      </c>
      <c r="FU9" s="48">
        <f t="shared" si="52"/>
        <v>2.7</v>
      </c>
      <c r="FV9" s="47">
        <f>(FV10*40%+FV11*30%+FV12*30%)</f>
        <v>2.7</v>
      </c>
      <c r="FW9" s="14">
        <f t="shared" ref="FW9" si="53">(FW10*40%+FW11*30%+FW12*30%)</f>
        <v>2.2999999999999998</v>
      </c>
      <c r="FX9" s="12">
        <f t="shared" ref="FX9:GC9" si="54">(FX10*40%+FX11*30%+FX12*30%)</f>
        <v>2.2999999999999998</v>
      </c>
      <c r="FY9" s="12">
        <f t="shared" si="54"/>
        <v>2.2999999999999998</v>
      </c>
      <c r="FZ9" s="12">
        <f t="shared" si="54"/>
        <v>2.2999999999999998</v>
      </c>
      <c r="GA9" s="12">
        <f t="shared" si="54"/>
        <v>2.2999999999999998</v>
      </c>
      <c r="GB9" s="12">
        <f t="shared" si="54"/>
        <v>0</v>
      </c>
      <c r="GC9" s="48">
        <f t="shared" si="54"/>
        <v>2.2999999999999998</v>
      </c>
      <c r="GD9" s="47">
        <f>(GD10*40%+GD11*30%+GD12*30%)</f>
        <v>3.7</v>
      </c>
      <c r="GE9" s="14">
        <f t="shared" ref="GE9:GK9" si="55">(GE10*40%+GE11*30%+GE12*30%)</f>
        <v>3.7</v>
      </c>
      <c r="GF9" s="12">
        <f t="shared" si="55"/>
        <v>3.7</v>
      </c>
      <c r="GG9" s="12">
        <f t="shared" si="55"/>
        <v>0</v>
      </c>
      <c r="GH9" s="12">
        <f t="shared" si="55"/>
        <v>3.7</v>
      </c>
      <c r="GI9" s="12">
        <f t="shared" si="55"/>
        <v>3.7</v>
      </c>
      <c r="GJ9" s="12">
        <f t="shared" si="55"/>
        <v>3.7</v>
      </c>
      <c r="GK9" s="48">
        <f t="shared" si="55"/>
        <v>3.7</v>
      </c>
      <c r="GL9" s="47">
        <f>(GL10*40%+GL11*30%+GL12*30%)</f>
        <v>3</v>
      </c>
      <c r="GM9" s="14">
        <f t="shared" ref="GM9:GS9" si="56">(GM10*40%+GM11*30%+GM12*30%)</f>
        <v>3</v>
      </c>
      <c r="GN9" s="12">
        <f t="shared" si="56"/>
        <v>3</v>
      </c>
      <c r="GO9" s="12">
        <f t="shared" si="56"/>
        <v>0</v>
      </c>
      <c r="GP9" s="12">
        <f t="shared" si="56"/>
        <v>3</v>
      </c>
      <c r="GQ9" s="12">
        <f t="shared" si="56"/>
        <v>3</v>
      </c>
      <c r="GR9" s="12">
        <f t="shared" si="56"/>
        <v>3</v>
      </c>
      <c r="GS9" s="48">
        <f t="shared" si="56"/>
        <v>3</v>
      </c>
      <c r="GT9" s="47">
        <f>(GT10*40%+GT11*30%+GT12*30%)</f>
        <v>3</v>
      </c>
      <c r="GU9" s="14">
        <f t="shared" ref="GU9:HA9" si="57">(GU10*40%+GU11*30%+GU12*30%)</f>
        <v>2.62</v>
      </c>
      <c r="GV9" s="12">
        <f t="shared" si="57"/>
        <v>2.5999999999999996</v>
      </c>
      <c r="GW9" s="12">
        <f t="shared" si="57"/>
        <v>0</v>
      </c>
      <c r="GX9" s="12">
        <f t="shared" si="57"/>
        <v>2.5999999999999996</v>
      </c>
      <c r="GY9" s="12">
        <f t="shared" si="57"/>
        <v>2.2999999999999998</v>
      </c>
      <c r="GZ9" s="12">
        <f t="shared" si="57"/>
        <v>3</v>
      </c>
      <c r="HA9" s="58">
        <f t="shared" si="57"/>
        <v>2.5999999999999996</v>
      </c>
      <c r="HB9" s="47">
        <f>(HB10*40%+HB11*30%+HB12*30%)</f>
        <v>3.6999999999999997</v>
      </c>
      <c r="HC9" s="14">
        <f t="shared" ref="HC9:HI9" si="58">(HC10*40%+HC11*30%+HC12*30%)</f>
        <v>3.3800000000000003</v>
      </c>
      <c r="HD9" s="12">
        <f t="shared" si="58"/>
        <v>3.3000000000000003</v>
      </c>
      <c r="HE9" s="12">
        <f t="shared" si="58"/>
        <v>0</v>
      </c>
      <c r="HF9" s="12">
        <f t="shared" si="58"/>
        <v>3.3000000000000003</v>
      </c>
      <c r="HG9" s="12">
        <f t="shared" si="58"/>
        <v>3.6999999999999997</v>
      </c>
      <c r="HH9" s="12">
        <f t="shared" si="58"/>
        <v>3.3000000000000003</v>
      </c>
      <c r="HI9" s="48">
        <f t="shared" si="58"/>
        <v>3.3000000000000003</v>
      </c>
      <c r="HJ9" s="47">
        <f>(HJ10*40%+HJ11*30%+HJ12*30%)</f>
        <v>3.6000000000000005</v>
      </c>
      <c r="HK9" s="14">
        <f t="shared" ref="HK9" si="59">(HK10*40%+HK11*30%+HK12*30%)</f>
        <v>3.6000000000000005</v>
      </c>
      <c r="HL9" s="12">
        <f t="shared" ref="HL9:HQ9" si="60">(HL10*40%+HL11*30%+HL12*30%)</f>
        <v>3.6000000000000005</v>
      </c>
      <c r="HM9" s="12">
        <f t="shared" si="60"/>
        <v>0</v>
      </c>
      <c r="HN9" s="12">
        <f t="shared" si="60"/>
        <v>3.6000000000000005</v>
      </c>
      <c r="HO9" s="12">
        <f t="shared" si="60"/>
        <v>3.6000000000000005</v>
      </c>
      <c r="HP9" s="12">
        <f t="shared" si="60"/>
        <v>3.6000000000000005</v>
      </c>
      <c r="HQ9" s="48">
        <f t="shared" si="60"/>
        <v>3.6000000000000005</v>
      </c>
      <c r="HR9" s="47">
        <f>(HR10*40%+HR11*30%+HR12*30%)</f>
        <v>4</v>
      </c>
      <c r="HS9" s="14">
        <f t="shared" ref="HS9:HY9" si="61">(HS10*40%+HS11*30%+HS12*30%)</f>
        <v>4</v>
      </c>
      <c r="HT9" s="12">
        <f t="shared" si="61"/>
        <v>4</v>
      </c>
      <c r="HU9" s="12">
        <f t="shared" si="61"/>
        <v>0</v>
      </c>
      <c r="HV9" s="12">
        <f t="shared" si="61"/>
        <v>4</v>
      </c>
      <c r="HW9" s="12">
        <f t="shared" si="61"/>
        <v>4</v>
      </c>
      <c r="HX9" s="12">
        <f t="shared" si="61"/>
        <v>4</v>
      </c>
      <c r="HY9" s="48">
        <f t="shared" si="61"/>
        <v>4</v>
      </c>
      <c r="HZ9" s="47">
        <f>(HZ10*40%+HZ11*30%+HZ12*30%)</f>
        <v>1.3</v>
      </c>
      <c r="IA9" s="14">
        <f t="shared" ref="IA9:IG9" si="62">(IA10*40%+IA11*30%+IA12*30%)</f>
        <v>1.3</v>
      </c>
      <c r="IB9" s="12">
        <f t="shared" si="62"/>
        <v>1.3</v>
      </c>
      <c r="IC9" s="12">
        <f t="shared" si="62"/>
        <v>0</v>
      </c>
      <c r="ID9" s="12">
        <f t="shared" si="62"/>
        <v>1.3</v>
      </c>
      <c r="IE9" s="12">
        <f t="shared" si="62"/>
        <v>1.3</v>
      </c>
      <c r="IF9" s="12">
        <f t="shared" si="62"/>
        <v>1.3</v>
      </c>
      <c r="IG9" s="48">
        <f t="shared" si="62"/>
        <v>1.3</v>
      </c>
    </row>
    <row r="10" spans="1:241" s="8" customFormat="1" ht="40.5" customHeight="1" x14ac:dyDescent="0.2">
      <c r="A10" s="26" t="s">
        <v>526</v>
      </c>
      <c r="B10" s="49">
        <v>4</v>
      </c>
      <c r="C10" s="14">
        <f>AVERAGE(D10:I10)</f>
        <v>3.3333333333333335</v>
      </c>
      <c r="D10" s="7">
        <v>3</v>
      </c>
      <c r="E10" s="7">
        <v>3</v>
      </c>
      <c r="F10" s="7">
        <v>4</v>
      </c>
      <c r="G10" s="7">
        <v>4</v>
      </c>
      <c r="H10" s="7">
        <v>3</v>
      </c>
      <c r="I10" s="7">
        <v>3</v>
      </c>
      <c r="J10" s="49">
        <v>2</v>
      </c>
      <c r="K10" s="64">
        <f>AVERAGE(L10:Q10)</f>
        <v>2.8333333333333335</v>
      </c>
      <c r="L10" s="7">
        <v>3</v>
      </c>
      <c r="M10" s="7">
        <v>3</v>
      </c>
      <c r="N10" s="7">
        <v>3</v>
      </c>
      <c r="O10" s="7">
        <v>2</v>
      </c>
      <c r="P10" s="7">
        <v>3</v>
      </c>
      <c r="Q10" s="50">
        <v>3</v>
      </c>
      <c r="R10" s="49">
        <v>2</v>
      </c>
      <c r="S10" s="14">
        <f>AVERAGE(T10:Y10)</f>
        <v>2</v>
      </c>
      <c r="T10" s="7">
        <v>2</v>
      </c>
      <c r="U10" s="7">
        <v>2</v>
      </c>
      <c r="V10" s="7">
        <v>2</v>
      </c>
      <c r="W10" s="7">
        <v>2</v>
      </c>
      <c r="X10" s="7">
        <v>2</v>
      </c>
      <c r="Y10" s="50">
        <v>2</v>
      </c>
      <c r="Z10" s="49">
        <v>4</v>
      </c>
      <c r="AA10" s="14">
        <f>AVERAGE(AB10:AG10)</f>
        <v>3.1666666666666665</v>
      </c>
      <c r="AB10" s="7">
        <v>4</v>
      </c>
      <c r="AC10" s="7">
        <v>3</v>
      </c>
      <c r="AD10" s="7">
        <v>3</v>
      </c>
      <c r="AE10" s="7">
        <v>3</v>
      </c>
      <c r="AF10" s="7">
        <v>3</v>
      </c>
      <c r="AG10" s="50">
        <v>3</v>
      </c>
      <c r="AH10" s="49">
        <v>4</v>
      </c>
      <c r="AI10" s="14">
        <f>AVERAGE(AJ10:AO10)</f>
        <v>4</v>
      </c>
      <c r="AJ10" s="7">
        <v>4</v>
      </c>
      <c r="AK10" s="7">
        <v>4</v>
      </c>
      <c r="AL10" s="7">
        <v>4</v>
      </c>
      <c r="AM10" s="7">
        <v>4</v>
      </c>
      <c r="AN10" s="7">
        <v>4</v>
      </c>
      <c r="AO10" s="50">
        <v>4</v>
      </c>
      <c r="AP10" s="49">
        <v>3</v>
      </c>
      <c r="AQ10" s="14">
        <f>AVERAGE(AR10:AW10)</f>
        <v>3</v>
      </c>
      <c r="AR10" s="7">
        <v>3</v>
      </c>
      <c r="AS10" s="7">
        <v>3</v>
      </c>
      <c r="AT10" s="7">
        <v>3</v>
      </c>
      <c r="AU10" s="7">
        <v>3</v>
      </c>
      <c r="AV10" s="7"/>
      <c r="AW10" s="50">
        <v>3</v>
      </c>
      <c r="AX10" s="49">
        <v>3</v>
      </c>
      <c r="AY10" s="14">
        <f>AVERAGE(AZ10:BE10)</f>
        <v>2.8</v>
      </c>
      <c r="AZ10" s="7">
        <v>3</v>
      </c>
      <c r="BA10" s="7">
        <v>3</v>
      </c>
      <c r="BB10" s="7">
        <v>3</v>
      </c>
      <c r="BC10" s="7">
        <v>3</v>
      </c>
      <c r="BD10" s="7"/>
      <c r="BE10" s="7">
        <v>2</v>
      </c>
      <c r="BF10" s="49">
        <v>2</v>
      </c>
      <c r="BG10" s="14">
        <f>AVERAGE(BH10:BM10)</f>
        <v>2</v>
      </c>
      <c r="BH10" s="7">
        <v>2</v>
      </c>
      <c r="BI10" s="7">
        <v>2</v>
      </c>
      <c r="BJ10" s="7">
        <v>2</v>
      </c>
      <c r="BK10" s="7">
        <v>2</v>
      </c>
      <c r="BL10" s="7"/>
      <c r="BM10" s="7">
        <v>2</v>
      </c>
      <c r="BN10" s="49">
        <v>3</v>
      </c>
      <c r="BO10" s="14">
        <f>AVERAGE(BP10:BU10)</f>
        <v>3</v>
      </c>
      <c r="BP10" s="7">
        <v>3</v>
      </c>
      <c r="BQ10" s="7">
        <v>3</v>
      </c>
      <c r="BR10" s="7">
        <v>3</v>
      </c>
      <c r="BS10" s="7">
        <v>3</v>
      </c>
      <c r="BT10" s="7"/>
      <c r="BU10" s="50">
        <v>3</v>
      </c>
      <c r="BV10" s="49">
        <v>3</v>
      </c>
      <c r="BW10" s="14">
        <f>AVERAGE(BX10:CC10)</f>
        <v>2.2000000000000002</v>
      </c>
      <c r="BX10" s="7">
        <v>2</v>
      </c>
      <c r="BY10" s="7">
        <v>2</v>
      </c>
      <c r="BZ10" s="7">
        <v>2</v>
      </c>
      <c r="CA10" s="7">
        <v>3</v>
      </c>
      <c r="CB10" s="7"/>
      <c r="CC10" s="50">
        <v>2</v>
      </c>
      <c r="CD10" s="49">
        <v>3</v>
      </c>
      <c r="CE10" s="14">
        <f>AVERAGE(CF10:CK10)</f>
        <v>3</v>
      </c>
      <c r="CF10" s="7">
        <v>3</v>
      </c>
      <c r="CG10" s="7">
        <v>3</v>
      </c>
      <c r="CH10" s="7">
        <v>3</v>
      </c>
      <c r="CI10" s="7">
        <v>3</v>
      </c>
      <c r="CJ10" s="7"/>
      <c r="CK10" s="50">
        <v>3</v>
      </c>
      <c r="CL10" s="49">
        <v>1</v>
      </c>
      <c r="CM10" s="14">
        <f>AVERAGE(CN10:CS10)</f>
        <v>1</v>
      </c>
      <c r="CN10" s="7">
        <v>1</v>
      </c>
      <c r="CO10" s="11">
        <v>1</v>
      </c>
      <c r="CP10" s="11">
        <v>1</v>
      </c>
      <c r="CQ10" s="11">
        <v>1</v>
      </c>
      <c r="CR10" s="11"/>
      <c r="CS10" s="54">
        <v>1</v>
      </c>
      <c r="CT10" s="49">
        <v>3</v>
      </c>
      <c r="CU10" s="14">
        <f>AVERAGE(CV10:DA10)</f>
        <v>2.5</v>
      </c>
      <c r="CV10" s="7">
        <v>3</v>
      </c>
      <c r="CW10" s="7">
        <v>2</v>
      </c>
      <c r="CX10" s="7">
        <v>3</v>
      </c>
      <c r="CY10" s="7">
        <v>2</v>
      </c>
      <c r="CZ10" s="7"/>
      <c r="DA10" s="7"/>
      <c r="DB10" s="49">
        <v>3</v>
      </c>
      <c r="DC10" s="14">
        <f>AVERAGE(DD10:DI10)</f>
        <v>2.6</v>
      </c>
      <c r="DD10" s="7">
        <v>2</v>
      </c>
      <c r="DE10" s="7">
        <v>2</v>
      </c>
      <c r="DF10" s="7">
        <v>3</v>
      </c>
      <c r="DG10" s="7">
        <v>3</v>
      </c>
      <c r="DH10" s="7"/>
      <c r="DI10" s="50">
        <v>3</v>
      </c>
      <c r="DJ10" s="49">
        <v>2</v>
      </c>
      <c r="DK10" s="14">
        <f>AVERAGE(DL10:DQ10)</f>
        <v>2.2000000000000002</v>
      </c>
      <c r="DL10" s="7">
        <v>2</v>
      </c>
      <c r="DM10" s="7">
        <v>3</v>
      </c>
      <c r="DN10" s="7">
        <v>2</v>
      </c>
      <c r="DO10" s="7">
        <v>2</v>
      </c>
      <c r="DP10" s="7"/>
      <c r="DQ10" s="50">
        <v>2</v>
      </c>
      <c r="DR10" s="49">
        <v>2</v>
      </c>
      <c r="DS10" s="14">
        <f>AVERAGE(DT10:DY10)</f>
        <v>2</v>
      </c>
      <c r="DT10" s="7">
        <v>2</v>
      </c>
      <c r="DU10" s="7">
        <v>2</v>
      </c>
      <c r="DV10" s="7">
        <v>2</v>
      </c>
      <c r="DW10" s="7">
        <v>2</v>
      </c>
      <c r="DX10" s="7"/>
      <c r="DY10" s="50">
        <v>2</v>
      </c>
      <c r="DZ10" s="49">
        <v>2</v>
      </c>
      <c r="EA10" s="14">
        <f>AVERAGE(EB10:EG10)</f>
        <v>2</v>
      </c>
      <c r="EB10" s="7">
        <v>2</v>
      </c>
      <c r="EC10" s="7">
        <v>2</v>
      </c>
      <c r="ED10" s="7">
        <v>2</v>
      </c>
      <c r="EE10" s="7">
        <v>2</v>
      </c>
      <c r="EF10" s="7"/>
      <c r="EG10" s="7">
        <v>2</v>
      </c>
      <c r="EH10" s="49">
        <v>3</v>
      </c>
      <c r="EI10" s="14">
        <f>AVERAGE(EJ10:EO10)</f>
        <v>3</v>
      </c>
      <c r="EJ10" s="7">
        <v>3</v>
      </c>
      <c r="EK10" s="7">
        <v>3</v>
      </c>
      <c r="EL10" s="7">
        <v>3</v>
      </c>
      <c r="EM10" s="7">
        <v>3</v>
      </c>
      <c r="EN10" s="7">
        <v>3</v>
      </c>
      <c r="EO10" s="65">
        <v>3</v>
      </c>
      <c r="EP10" s="49">
        <v>3</v>
      </c>
      <c r="EQ10" s="14">
        <f>AVERAGE(ER10:EW10)</f>
        <v>2.3333333333333335</v>
      </c>
      <c r="ER10" s="7">
        <v>2</v>
      </c>
      <c r="ES10" s="7">
        <v>2</v>
      </c>
      <c r="ET10" s="7">
        <v>2</v>
      </c>
      <c r="EU10" s="7">
        <v>3</v>
      </c>
      <c r="EV10" s="7">
        <v>2</v>
      </c>
      <c r="EW10" s="65">
        <v>3</v>
      </c>
      <c r="EX10" s="49">
        <v>3</v>
      </c>
      <c r="EY10" s="14">
        <f>AVERAGE(EZ10:FE10)</f>
        <v>3</v>
      </c>
      <c r="EZ10" s="7">
        <v>3</v>
      </c>
      <c r="FA10" s="7">
        <v>3</v>
      </c>
      <c r="FB10" s="7">
        <v>3</v>
      </c>
      <c r="FC10" s="7">
        <v>3</v>
      </c>
      <c r="FD10" s="7">
        <v>3</v>
      </c>
      <c r="FE10" s="65">
        <v>3</v>
      </c>
      <c r="FF10" s="49">
        <v>3</v>
      </c>
      <c r="FG10" s="14">
        <f>AVERAGE(FH10:FM10)</f>
        <v>2.5</v>
      </c>
      <c r="FH10" s="7">
        <v>3</v>
      </c>
      <c r="FI10" s="7">
        <v>2</v>
      </c>
      <c r="FJ10" s="7">
        <v>2</v>
      </c>
      <c r="FK10" s="7">
        <v>3</v>
      </c>
      <c r="FL10" s="7">
        <v>3</v>
      </c>
      <c r="FM10" s="50">
        <v>2</v>
      </c>
      <c r="FN10" s="49">
        <v>3</v>
      </c>
      <c r="FO10" s="14">
        <f>AVERAGE(FP10:FU10)</f>
        <v>3</v>
      </c>
      <c r="FP10" s="7">
        <v>3</v>
      </c>
      <c r="FQ10" s="7">
        <v>3</v>
      </c>
      <c r="FR10" s="7">
        <v>3</v>
      </c>
      <c r="FS10" s="7">
        <v>3</v>
      </c>
      <c r="FT10" s="7"/>
      <c r="FU10" s="50">
        <v>3</v>
      </c>
      <c r="FV10" s="49">
        <v>3</v>
      </c>
      <c r="FW10" s="14">
        <f>AVERAGE(FX10:GC10)</f>
        <v>2</v>
      </c>
      <c r="FX10" s="49">
        <v>2</v>
      </c>
      <c r="FY10" s="49">
        <v>2</v>
      </c>
      <c r="FZ10" s="49">
        <v>2</v>
      </c>
      <c r="GA10" s="49">
        <v>2</v>
      </c>
      <c r="GB10" s="49"/>
      <c r="GC10" s="49">
        <v>2</v>
      </c>
      <c r="GD10" s="49">
        <v>4</v>
      </c>
      <c r="GE10" s="14">
        <f>AVERAGE(GF10:GK10)</f>
        <v>4</v>
      </c>
      <c r="GF10" s="7">
        <v>4</v>
      </c>
      <c r="GG10" s="7"/>
      <c r="GH10" s="7">
        <v>4</v>
      </c>
      <c r="GI10" s="7">
        <v>4</v>
      </c>
      <c r="GJ10" s="7">
        <v>4</v>
      </c>
      <c r="GK10" s="50">
        <v>4</v>
      </c>
      <c r="GL10" s="49">
        <v>3</v>
      </c>
      <c r="GM10" s="14">
        <f>AVERAGE(GN10:GS10)</f>
        <v>3</v>
      </c>
      <c r="GN10" s="7">
        <v>3</v>
      </c>
      <c r="GO10" s="7"/>
      <c r="GP10" s="7">
        <v>3</v>
      </c>
      <c r="GQ10" s="7">
        <v>3</v>
      </c>
      <c r="GR10" s="7">
        <v>3</v>
      </c>
      <c r="GS10" s="50">
        <v>3</v>
      </c>
      <c r="GT10" s="49">
        <v>3</v>
      </c>
      <c r="GU10" s="14">
        <f>AVERAGE(GV10:HA10)</f>
        <v>2.2000000000000002</v>
      </c>
      <c r="GV10" s="7">
        <v>2</v>
      </c>
      <c r="GW10" s="7"/>
      <c r="GX10" s="7">
        <v>2</v>
      </c>
      <c r="GY10" s="7">
        <v>2</v>
      </c>
      <c r="GZ10" s="7">
        <v>3</v>
      </c>
      <c r="HA10" s="65">
        <v>2</v>
      </c>
      <c r="HB10" s="49">
        <v>4</v>
      </c>
      <c r="HC10" s="14">
        <f>AVERAGE(HD10:HI10)</f>
        <v>3.2</v>
      </c>
      <c r="HD10" s="7">
        <v>3</v>
      </c>
      <c r="HE10" s="7"/>
      <c r="HF10" s="7">
        <v>3</v>
      </c>
      <c r="HG10" s="7">
        <v>4</v>
      </c>
      <c r="HH10" s="7">
        <v>3</v>
      </c>
      <c r="HI10" s="50">
        <v>3</v>
      </c>
      <c r="HJ10" s="49">
        <v>3</v>
      </c>
      <c r="HK10" s="14">
        <f>AVERAGE(HL10:HQ10)</f>
        <v>3</v>
      </c>
      <c r="HL10" s="7">
        <v>3</v>
      </c>
      <c r="HM10" s="7"/>
      <c r="HN10" s="7">
        <v>3</v>
      </c>
      <c r="HO10" s="7">
        <v>3</v>
      </c>
      <c r="HP10" s="7">
        <v>3</v>
      </c>
      <c r="HQ10" s="50">
        <v>3</v>
      </c>
      <c r="HR10" s="49">
        <v>4</v>
      </c>
      <c r="HS10" s="14">
        <f>AVERAGE(HT10:HY10)</f>
        <v>4</v>
      </c>
      <c r="HT10" s="7">
        <v>4</v>
      </c>
      <c r="HU10" s="7"/>
      <c r="HV10" s="7">
        <v>4</v>
      </c>
      <c r="HW10" s="7">
        <v>4</v>
      </c>
      <c r="HX10" s="7">
        <v>4</v>
      </c>
      <c r="HY10" s="50">
        <v>4</v>
      </c>
      <c r="HZ10" s="49">
        <v>1</v>
      </c>
      <c r="IA10" s="14">
        <f>AVERAGE(IB10:IG10)</f>
        <v>1</v>
      </c>
      <c r="IB10" s="7">
        <v>1</v>
      </c>
      <c r="IC10" s="7"/>
      <c r="ID10" s="7">
        <v>1</v>
      </c>
      <c r="IE10" s="7">
        <v>1</v>
      </c>
      <c r="IF10" s="7">
        <v>1</v>
      </c>
      <c r="IG10" s="50">
        <v>1</v>
      </c>
    </row>
    <row r="11" spans="1:241" s="8" customFormat="1" ht="30.95" customHeight="1" x14ac:dyDescent="0.2">
      <c r="A11" s="26" t="s">
        <v>527</v>
      </c>
      <c r="B11" s="49">
        <v>3</v>
      </c>
      <c r="C11" s="14">
        <f>AVERAGE(D11:I11)</f>
        <v>3</v>
      </c>
      <c r="D11" s="7">
        <v>3</v>
      </c>
      <c r="E11" s="7">
        <v>3</v>
      </c>
      <c r="F11" s="7">
        <v>3</v>
      </c>
      <c r="G11" s="7">
        <v>3</v>
      </c>
      <c r="H11" s="7">
        <v>3</v>
      </c>
      <c r="I11" s="7">
        <v>3</v>
      </c>
      <c r="J11" s="49">
        <v>3</v>
      </c>
      <c r="K11" s="64">
        <f>AVERAGE(L11:Q11)</f>
        <v>3</v>
      </c>
      <c r="L11" s="7">
        <v>3</v>
      </c>
      <c r="M11" s="7">
        <v>3</v>
      </c>
      <c r="N11" s="7">
        <v>3</v>
      </c>
      <c r="O11" s="7">
        <v>3</v>
      </c>
      <c r="P11" s="7">
        <v>3</v>
      </c>
      <c r="Q11" s="50">
        <v>3</v>
      </c>
      <c r="R11" s="49">
        <v>2</v>
      </c>
      <c r="S11" s="14">
        <f>AVERAGE(T11:Y11)</f>
        <v>2</v>
      </c>
      <c r="T11" s="7">
        <v>2</v>
      </c>
      <c r="U11" s="7">
        <v>2</v>
      </c>
      <c r="V11" s="7">
        <v>2</v>
      </c>
      <c r="W11" s="7">
        <v>2</v>
      </c>
      <c r="X11" s="7">
        <v>2</v>
      </c>
      <c r="Y11" s="50">
        <v>2</v>
      </c>
      <c r="Z11" s="49">
        <v>4</v>
      </c>
      <c r="AA11" s="14">
        <f>AVERAGE(AB11:AG11)</f>
        <v>4</v>
      </c>
      <c r="AB11" s="7">
        <v>4</v>
      </c>
      <c r="AC11" s="7">
        <v>4</v>
      </c>
      <c r="AD11" s="7">
        <v>4</v>
      </c>
      <c r="AE11" s="7">
        <v>4</v>
      </c>
      <c r="AF11" s="7">
        <v>4</v>
      </c>
      <c r="AG11" s="50">
        <v>4</v>
      </c>
      <c r="AH11" s="49">
        <v>4</v>
      </c>
      <c r="AI11" s="14">
        <f>AVERAGE(AJ11:AO11)</f>
        <v>4</v>
      </c>
      <c r="AJ11" s="7">
        <v>4</v>
      </c>
      <c r="AK11" s="7">
        <v>4</v>
      </c>
      <c r="AL11" s="7">
        <v>4</v>
      </c>
      <c r="AM11" s="7">
        <v>4</v>
      </c>
      <c r="AN11" s="7">
        <v>4</v>
      </c>
      <c r="AO11" s="50">
        <v>4</v>
      </c>
      <c r="AP11" s="49">
        <v>3</v>
      </c>
      <c r="AQ11" s="14">
        <f>AVERAGE(AR11:AW11)</f>
        <v>3</v>
      </c>
      <c r="AR11" s="7">
        <v>3</v>
      </c>
      <c r="AS11" s="7">
        <v>3</v>
      </c>
      <c r="AT11" s="7">
        <v>3</v>
      </c>
      <c r="AU11" s="7">
        <v>3</v>
      </c>
      <c r="AV11" s="7"/>
      <c r="AW11" s="50">
        <v>3</v>
      </c>
      <c r="AX11" s="49">
        <v>2</v>
      </c>
      <c r="AY11" s="14">
        <f>AVERAGE(AZ11:BE11)</f>
        <v>2.2000000000000002</v>
      </c>
      <c r="AZ11" s="7">
        <v>2</v>
      </c>
      <c r="BA11" s="7">
        <v>3</v>
      </c>
      <c r="BB11" s="7">
        <v>2</v>
      </c>
      <c r="BC11" s="7">
        <v>2</v>
      </c>
      <c r="BD11" s="7"/>
      <c r="BE11" s="7">
        <v>2</v>
      </c>
      <c r="BF11" s="49">
        <v>2</v>
      </c>
      <c r="BG11" s="14">
        <f>AVERAGE(BH11:BM11)</f>
        <v>2</v>
      </c>
      <c r="BH11" s="7">
        <v>2</v>
      </c>
      <c r="BI11" s="7">
        <v>2</v>
      </c>
      <c r="BJ11" s="7">
        <v>2</v>
      </c>
      <c r="BK11" s="7">
        <v>2</v>
      </c>
      <c r="BL11" s="7"/>
      <c r="BM11" s="7">
        <v>2</v>
      </c>
      <c r="BN11" s="49">
        <v>4</v>
      </c>
      <c r="BO11" s="14">
        <f>AVERAGE(BP11:BU11)</f>
        <v>3.2</v>
      </c>
      <c r="BP11" s="7">
        <v>3</v>
      </c>
      <c r="BQ11" s="7">
        <v>3</v>
      </c>
      <c r="BR11" s="7">
        <v>3</v>
      </c>
      <c r="BS11" s="7">
        <v>4</v>
      </c>
      <c r="BT11" s="7"/>
      <c r="BU11" s="50">
        <v>3</v>
      </c>
      <c r="BV11" s="49">
        <v>2</v>
      </c>
      <c r="BW11" s="14">
        <f>AVERAGE(BX11:CC11)</f>
        <v>2</v>
      </c>
      <c r="BX11" s="7">
        <v>2</v>
      </c>
      <c r="BY11" s="7">
        <v>2</v>
      </c>
      <c r="BZ11" s="7">
        <v>2</v>
      </c>
      <c r="CA11" s="7">
        <v>2</v>
      </c>
      <c r="CB11" s="7"/>
      <c r="CC11" s="50">
        <v>2</v>
      </c>
      <c r="CD11" s="49">
        <v>3</v>
      </c>
      <c r="CE11" s="14">
        <f>AVERAGE(CF11:CK11)</f>
        <v>3</v>
      </c>
      <c r="CF11" s="7">
        <v>3</v>
      </c>
      <c r="CG11" s="7">
        <v>3</v>
      </c>
      <c r="CH11" s="7">
        <v>3</v>
      </c>
      <c r="CI11" s="7">
        <v>3</v>
      </c>
      <c r="CJ11" s="7"/>
      <c r="CK11" s="50">
        <v>3</v>
      </c>
      <c r="CL11" s="49">
        <v>1</v>
      </c>
      <c r="CM11" s="14">
        <f>AVERAGE(CN11:CS11)</f>
        <v>1</v>
      </c>
      <c r="CN11" s="7">
        <v>1</v>
      </c>
      <c r="CO11" s="11">
        <v>1</v>
      </c>
      <c r="CP11" s="11">
        <v>1</v>
      </c>
      <c r="CQ11" s="11">
        <v>1</v>
      </c>
      <c r="CR11" s="11"/>
      <c r="CS11" s="54">
        <v>1</v>
      </c>
      <c r="CT11" s="49">
        <v>4</v>
      </c>
      <c r="CU11" s="14">
        <f>AVERAGE(CV11:DA11)</f>
        <v>3</v>
      </c>
      <c r="CV11" s="7">
        <v>3</v>
      </c>
      <c r="CW11" s="7">
        <v>3</v>
      </c>
      <c r="CX11" s="7">
        <v>3</v>
      </c>
      <c r="CY11" s="7">
        <v>3</v>
      </c>
      <c r="CZ11" s="7"/>
      <c r="DA11" s="7"/>
      <c r="DB11" s="49">
        <v>3</v>
      </c>
      <c r="DC11" s="14">
        <f>AVERAGE(DD11:DI11)</f>
        <v>2.8</v>
      </c>
      <c r="DD11" s="7">
        <v>3</v>
      </c>
      <c r="DE11" s="7">
        <v>2</v>
      </c>
      <c r="DF11" s="7">
        <v>3</v>
      </c>
      <c r="DG11" s="7">
        <v>3</v>
      </c>
      <c r="DH11" s="7"/>
      <c r="DI11" s="50">
        <v>3</v>
      </c>
      <c r="DJ11" s="49">
        <v>3</v>
      </c>
      <c r="DK11" s="14">
        <f>AVERAGE(DL11:DQ11)</f>
        <v>3</v>
      </c>
      <c r="DL11" s="7">
        <v>3</v>
      </c>
      <c r="DM11" s="7">
        <v>3</v>
      </c>
      <c r="DN11" s="7">
        <v>3</v>
      </c>
      <c r="DO11" s="7">
        <v>3</v>
      </c>
      <c r="DP11" s="7"/>
      <c r="DQ11" s="50">
        <v>3</v>
      </c>
      <c r="DR11" s="49">
        <v>3</v>
      </c>
      <c r="DS11" s="14">
        <f>AVERAGE(DT11:DY11)</f>
        <v>2</v>
      </c>
      <c r="DT11" s="7">
        <v>2</v>
      </c>
      <c r="DU11" s="7">
        <v>2</v>
      </c>
      <c r="DV11" s="7">
        <v>2</v>
      </c>
      <c r="DW11" s="7">
        <v>2</v>
      </c>
      <c r="DX11" s="7"/>
      <c r="DY11" s="50">
        <v>2</v>
      </c>
      <c r="DZ11" s="49">
        <v>2</v>
      </c>
      <c r="EA11" s="14">
        <f>AVERAGE(EB11:EG11)</f>
        <v>2</v>
      </c>
      <c r="EB11" s="7">
        <v>2</v>
      </c>
      <c r="EC11" s="7">
        <v>2</v>
      </c>
      <c r="ED11" s="7">
        <v>2</v>
      </c>
      <c r="EE11" s="7">
        <v>2</v>
      </c>
      <c r="EF11" s="7"/>
      <c r="EG11" s="7">
        <v>2</v>
      </c>
      <c r="EH11" s="49">
        <v>4</v>
      </c>
      <c r="EI11" s="14">
        <f>AVERAGE(EJ11:EO11)</f>
        <v>3.3333333333333335</v>
      </c>
      <c r="EJ11" s="7">
        <v>3</v>
      </c>
      <c r="EK11" s="7">
        <v>3</v>
      </c>
      <c r="EL11" s="7">
        <v>3</v>
      </c>
      <c r="EM11" s="7">
        <v>4</v>
      </c>
      <c r="EN11" s="7">
        <v>3</v>
      </c>
      <c r="EO11" s="65">
        <v>4</v>
      </c>
      <c r="EP11" s="49">
        <v>3</v>
      </c>
      <c r="EQ11" s="14">
        <f>AVERAGE(ER11:EW11)</f>
        <v>3</v>
      </c>
      <c r="ER11" s="7">
        <v>3</v>
      </c>
      <c r="ES11" s="7">
        <v>3</v>
      </c>
      <c r="ET11" s="7">
        <v>3</v>
      </c>
      <c r="EU11" s="7">
        <v>3</v>
      </c>
      <c r="EV11" s="7">
        <v>3</v>
      </c>
      <c r="EW11" s="65">
        <v>3</v>
      </c>
      <c r="EX11" s="49">
        <v>3</v>
      </c>
      <c r="EY11" s="14">
        <f>AVERAGE(EZ11:FE11)</f>
        <v>3</v>
      </c>
      <c r="EZ11" s="7">
        <v>3</v>
      </c>
      <c r="FA11" s="7">
        <v>3</v>
      </c>
      <c r="FB11" s="7">
        <v>3</v>
      </c>
      <c r="FC11" s="7">
        <v>3</v>
      </c>
      <c r="FD11" s="7">
        <v>3</v>
      </c>
      <c r="FE11" s="65">
        <v>3</v>
      </c>
      <c r="FF11" s="49">
        <v>4</v>
      </c>
      <c r="FG11" s="14">
        <f>AVERAGE(FH11:FM11)</f>
        <v>3.3333333333333335</v>
      </c>
      <c r="FH11" s="7">
        <v>3</v>
      </c>
      <c r="FI11" s="7">
        <v>3</v>
      </c>
      <c r="FJ11" s="7">
        <v>3</v>
      </c>
      <c r="FK11" s="7">
        <v>4</v>
      </c>
      <c r="FL11" s="7">
        <v>4</v>
      </c>
      <c r="FM11" s="50">
        <v>3</v>
      </c>
      <c r="FN11" s="49">
        <v>3</v>
      </c>
      <c r="FO11" s="14">
        <f>AVERAGE(FP11:FU11)</f>
        <v>3</v>
      </c>
      <c r="FP11" s="7">
        <v>3</v>
      </c>
      <c r="FQ11" s="7">
        <v>3</v>
      </c>
      <c r="FR11" s="7">
        <v>3</v>
      </c>
      <c r="FS11" s="7">
        <v>3</v>
      </c>
      <c r="FT11" s="7"/>
      <c r="FU11" s="50">
        <v>3</v>
      </c>
      <c r="FV11" s="49">
        <v>3</v>
      </c>
      <c r="FW11" s="14">
        <f>AVERAGE(FX11:GC11)</f>
        <v>3</v>
      </c>
      <c r="FX11" s="49">
        <v>3</v>
      </c>
      <c r="FY11" s="49">
        <v>3</v>
      </c>
      <c r="FZ11" s="49">
        <v>3</v>
      </c>
      <c r="GA11" s="49">
        <v>3</v>
      </c>
      <c r="GB11" s="49"/>
      <c r="GC11" s="49">
        <v>3</v>
      </c>
      <c r="GD11" s="49">
        <v>3</v>
      </c>
      <c r="GE11" s="14">
        <f>AVERAGE(GF11:GK11)</f>
        <v>3</v>
      </c>
      <c r="GF11" s="7">
        <v>3</v>
      </c>
      <c r="GG11" s="7"/>
      <c r="GH11" s="7">
        <v>3</v>
      </c>
      <c r="GI11" s="7">
        <v>3</v>
      </c>
      <c r="GJ11" s="7">
        <v>3</v>
      </c>
      <c r="GK11" s="50">
        <v>3</v>
      </c>
      <c r="GL11" s="49">
        <v>3</v>
      </c>
      <c r="GM11" s="14">
        <f>AVERAGE(GN11:GS11)</f>
        <v>3</v>
      </c>
      <c r="GN11" s="7">
        <v>3</v>
      </c>
      <c r="GO11" s="7"/>
      <c r="GP11" s="7">
        <v>3</v>
      </c>
      <c r="GQ11" s="7">
        <v>3</v>
      </c>
      <c r="GR11" s="7">
        <v>3</v>
      </c>
      <c r="GS11" s="50">
        <v>3</v>
      </c>
      <c r="GT11" s="49">
        <v>3</v>
      </c>
      <c r="GU11" s="14">
        <f>AVERAGE(GV11:HA11)</f>
        <v>3</v>
      </c>
      <c r="GV11" s="7">
        <v>3</v>
      </c>
      <c r="GW11" s="7"/>
      <c r="GX11" s="7">
        <v>3</v>
      </c>
      <c r="GY11" s="7">
        <v>3</v>
      </c>
      <c r="GZ11" s="7">
        <v>3</v>
      </c>
      <c r="HA11" s="65">
        <v>3</v>
      </c>
      <c r="HB11" s="49">
        <v>4</v>
      </c>
      <c r="HC11" s="14">
        <f>AVERAGE(HD11:HI11)</f>
        <v>4</v>
      </c>
      <c r="HD11" s="7">
        <v>4</v>
      </c>
      <c r="HE11" s="7"/>
      <c r="HF11" s="7">
        <v>4</v>
      </c>
      <c r="HG11" s="7">
        <v>4</v>
      </c>
      <c r="HH11" s="7">
        <v>4</v>
      </c>
      <c r="HI11" s="50">
        <v>4</v>
      </c>
      <c r="HJ11" s="49">
        <v>4</v>
      </c>
      <c r="HK11" s="14">
        <f>AVERAGE(HL11:HQ11)</f>
        <v>4</v>
      </c>
      <c r="HL11" s="7">
        <v>4</v>
      </c>
      <c r="HM11" s="7"/>
      <c r="HN11" s="7">
        <v>4</v>
      </c>
      <c r="HO11" s="7">
        <v>4</v>
      </c>
      <c r="HP11" s="7">
        <v>4</v>
      </c>
      <c r="HQ11" s="50">
        <v>4</v>
      </c>
      <c r="HR11" s="49">
        <v>4</v>
      </c>
      <c r="HS11" s="14">
        <f>AVERAGE(HT11:HY11)</f>
        <v>4</v>
      </c>
      <c r="HT11" s="7">
        <v>4</v>
      </c>
      <c r="HU11" s="7"/>
      <c r="HV11" s="7">
        <v>4</v>
      </c>
      <c r="HW11" s="7">
        <v>4</v>
      </c>
      <c r="HX11" s="7">
        <v>4</v>
      </c>
      <c r="HY11" s="50">
        <v>4</v>
      </c>
      <c r="HZ11" s="49">
        <v>2</v>
      </c>
      <c r="IA11" s="14">
        <f>AVERAGE(IB11:IG11)</f>
        <v>2</v>
      </c>
      <c r="IB11" s="7">
        <v>2</v>
      </c>
      <c r="IC11" s="7"/>
      <c r="ID11" s="7">
        <v>2</v>
      </c>
      <c r="IE11" s="7">
        <v>2</v>
      </c>
      <c r="IF11" s="7">
        <v>2</v>
      </c>
      <c r="IG11" s="50">
        <v>2</v>
      </c>
    </row>
    <row r="12" spans="1:241" s="8" customFormat="1" ht="35.25" customHeight="1" x14ac:dyDescent="0.2">
      <c r="A12" s="26" t="s">
        <v>528</v>
      </c>
      <c r="B12" s="49">
        <v>3</v>
      </c>
      <c r="C12" s="14">
        <f>AVERAGE(D12:I12)</f>
        <v>3</v>
      </c>
      <c r="D12" s="7">
        <v>3</v>
      </c>
      <c r="E12" s="7">
        <v>3</v>
      </c>
      <c r="F12" s="7">
        <v>3</v>
      </c>
      <c r="G12" s="7">
        <v>3</v>
      </c>
      <c r="H12" s="7">
        <v>3</v>
      </c>
      <c r="I12" s="7">
        <v>3</v>
      </c>
      <c r="J12" s="49">
        <v>3</v>
      </c>
      <c r="K12" s="64">
        <f>AVERAGE(L12:Q12)</f>
        <v>3</v>
      </c>
      <c r="L12" s="7">
        <v>3</v>
      </c>
      <c r="M12" s="7">
        <v>3</v>
      </c>
      <c r="N12" s="7">
        <v>3</v>
      </c>
      <c r="O12" s="7">
        <v>3</v>
      </c>
      <c r="P12" s="7">
        <v>3</v>
      </c>
      <c r="Q12" s="50">
        <v>3</v>
      </c>
      <c r="R12" s="49">
        <v>2</v>
      </c>
      <c r="S12" s="14">
        <f>AVERAGE(T12:Y12)</f>
        <v>2</v>
      </c>
      <c r="T12" s="7">
        <v>2</v>
      </c>
      <c r="U12" s="7">
        <v>2</v>
      </c>
      <c r="V12" s="7">
        <v>2</v>
      </c>
      <c r="W12" s="7">
        <v>2</v>
      </c>
      <c r="X12" s="7">
        <v>2</v>
      </c>
      <c r="Y12" s="50">
        <v>2</v>
      </c>
      <c r="Z12" s="49">
        <v>4</v>
      </c>
      <c r="AA12" s="14">
        <f>AVERAGE(AB12:AG12)</f>
        <v>4</v>
      </c>
      <c r="AB12" s="7">
        <v>4</v>
      </c>
      <c r="AC12" s="7">
        <v>4</v>
      </c>
      <c r="AD12" s="7">
        <v>4</v>
      </c>
      <c r="AE12" s="7">
        <v>4</v>
      </c>
      <c r="AF12" s="7">
        <v>4</v>
      </c>
      <c r="AG12" s="50">
        <v>4</v>
      </c>
      <c r="AH12" s="49">
        <v>4</v>
      </c>
      <c r="AI12" s="14">
        <f>AVERAGE(AJ12:AO12)</f>
        <v>4</v>
      </c>
      <c r="AJ12" s="7">
        <v>4</v>
      </c>
      <c r="AK12" s="7">
        <v>4</v>
      </c>
      <c r="AL12" s="7">
        <v>4</v>
      </c>
      <c r="AM12" s="7">
        <v>4</v>
      </c>
      <c r="AN12" s="7">
        <v>4</v>
      </c>
      <c r="AO12" s="50">
        <v>4</v>
      </c>
      <c r="AP12" s="49">
        <v>3</v>
      </c>
      <c r="AQ12" s="14">
        <f>AVERAGE(AR12:AW12)</f>
        <v>3</v>
      </c>
      <c r="AR12" s="7">
        <v>3</v>
      </c>
      <c r="AS12" s="7">
        <v>3</v>
      </c>
      <c r="AT12" s="7">
        <v>3</v>
      </c>
      <c r="AU12" s="7">
        <v>3</v>
      </c>
      <c r="AV12" s="7"/>
      <c r="AW12" s="50">
        <v>3</v>
      </c>
      <c r="AX12" s="49">
        <v>3</v>
      </c>
      <c r="AY12" s="14">
        <f>AVERAGE(AZ12:BE12)</f>
        <v>3</v>
      </c>
      <c r="AZ12" s="7">
        <v>3</v>
      </c>
      <c r="BA12" s="7">
        <v>3</v>
      </c>
      <c r="BB12" s="7">
        <v>3</v>
      </c>
      <c r="BC12" s="7">
        <v>3</v>
      </c>
      <c r="BD12" s="7"/>
      <c r="BE12" s="7">
        <v>3</v>
      </c>
      <c r="BF12" s="49">
        <v>2</v>
      </c>
      <c r="BG12" s="14">
        <f>AVERAGE(BH12:BM12)</f>
        <v>2</v>
      </c>
      <c r="BH12" s="7">
        <v>2</v>
      </c>
      <c r="BI12" s="7">
        <v>2</v>
      </c>
      <c r="BJ12" s="7">
        <v>2</v>
      </c>
      <c r="BK12" s="7">
        <v>2</v>
      </c>
      <c r="BL12" s="7"/>
      <c r="BM12" s="7">
        <v>2</v>
      </c>
      <c r="BN12" s="49">
        <v>4</v>
      </c>
      <c r="BO12" s="14">
        <f>AVERAGE(BP12:BU12)</f>
        <v>4</v>
      </c>
      <c r="BP12" s="7">
        <v>4</v>
      </c>
      <c r="BQ12" s="7">
        <v>4</v>
      </c>
      <c r="BR12" s="7">
        <v>4</v>
      </c>
      <c r="BS12" s="7">
        <v>4</v>
      </c>
      <c r="BT12" s="7"/>
      <c r="BU12" s="50">
        <v>4</v>
      </c>
      <c r="BV12" s="49">
        <v>2</v>
      </c>
      <c r="BW12" s="14">
        <f>AVERAGE(BX12:CC12)</f>
        <v>2</v>
      </c>
      <c r="BX12" s="7">
        <v>2</v>
      </c>
      <c r="BY12" s="7">
        <v>2</v>
      </c>
      <c r="BZ12" s="7">
        <v>2</v>
      </c>
      <c r="CA12" s="7">
        <v>2</v>
      </c>
      <c r="CB12" s="7"/>
      <c r="CC12" s="50">
        <v>2</v>
      </c>
      <c r="CD12" s="49">
        <v>3</v>
      </c>
      <c r="CE12" s="14">
        <f>AVERAGE(CF12:CK12)</f>
        <v>3</v>
      </c>
      <c r="CF12" s="7">
        <v>3</v>
      </c>
      <c r="CG12" s="7">
        <v>3</v>
      </c>
      <c r="CH12" s="7">
        <v>3</v>
      </c>
      <c r="CI12" s="7">
        <v>3</v>
      </c>
      <c r="CJ12" s="7"/>
      <c r="CK12" s="50">
        <v>3</v>
      </c>
      <c r="CL12" s="49">
        <v>1</v>
      </c>
      <c r="CM12" s="14">
        <f>AVERAGE(CN12:CS12)</f>
        <v>1</v>
      </c>
      <c r="CN12" s="7">
        <v>1</v>
      </c>
      <c r="CO12" s="11">
        <v>1</v>
      </c>
      <c r="CP12" s="11">
        <v>1</v>
      </c>
      <c r="CQ12" s="11">
        <v>1</v>
      </c>
      <c r="CR12" s="11"/>
      <c r="CS12" s="54">
        <v>1</v>
      </c>
      <c r="CT12" s="49">
        <v>3</v>
      </c>
      <c r="CU12" s="14">
        <f>AVERAGE(CV12:DA12)</f>
        <v>3</v>
      </c>
      <c r="CV12" s="7">
        <v>3</v>
      </c>
      <c r="CW12" s="7">
        <v>3</v>
      </c>
      <c r="CX12" s="7">
        <v>3</v>
      </c>
      <c r="CY12" s="7">
        <v>3</v>
      </c>
      <c r="CZ12" s="7"/>
      <c r="DA12" s="7"/>
      <c r="DB12" s="49">
        <v>3</v>
      </c>
      <c r="DC12" s="14">
        <f>AVERAGE(DD12:DI12)</f>
        <v>3</v>
      </c>
      <c r="DD12" s="7">
        <v>3</v>
      </c>
      <c r="DE12" s="7">
        <v>3</v>
      </c>
      <c r="DF12" s="7">
        <v>3</v>
      </c>
      <c r="DG12" s="7">
        <v>3</v>
      </c>
      <c r="DH12" s="7"/>
      <c r="DI12" s="50">
        <v>3</v>
      </c>
      <c r="DJ12" s="49">
        <v>2</v>
      </c>
      <c r="DK12" s="14">
        <f>AVERAGE(DL12:DQ12)</f>
        <v>2.8</v>
      </c>
      <c r="DL12" s="7">
        <v>3</v>
      </c>
      <c r="DM12" s="7">
        <v>2</v>
      </c>
      <c r="DN12" s="7">
        <v>3</v>
      </c>
      <c r="DO12" s="7">
        <v>3</v>
      </c>
      <c r="DP12" s="7"/>
      <c r="DQ12" s="50">
        <v>3</v>
      </c>
      <c r="DR12" s="49">
        <v>2</v>
      </c>
      <c r="DS12" s="14">
        <f>AVERAGE(DT12:DY12)</f>
        <v>2</v>
      </c>
      <c r="DT12" s="7">
        <v>2</v>
      </c>
      <c r="DU12" s="7">
        <v>2</v>
      </c>
      <c r="DV12" s="7">
        <v>2</v>
      </c>
      <c r="DW12" s="7">
        <v>2</v>
      </c>
      <c r="DX12" s="7"/>
      <c r="DY12" s="50">
        <v>2</v>
      </c>
      <c r="DZ12" s="49">
        <v>2</v>
      </c>
      <c r="EA12" s="14">
        <f>AVERAGE(EB12:EG12)</f>
        <v>2</v>
      </c>
      <c r="EB12" s="7">
        <v>2</v>
      </c>
      <c r="EC12" s="7">
        <v>2</v>
      </c>
      <c r="ED12" s="7">
        <v>2</v>
      </c>
      <c r="EE12" s="7">
        <v>2</v>
      </c>
      <c r="EF12" s="7"/>
      <c r="EG12" s="7">
        <v>2</v>
      </c>
      <c r="EH12" s="49">
        <v>3</v>
      </c>
      <c r="EI12" s="14">
        <f>AVERAGE(EJ12:EO12)</f>
        <v>3</v>
      </c>
      <c r="EJ12" s="7">
        <v>3</v>
      </c>
      <c r="EK12" s="7">
        <v>3</v>
      </c>
      <c r="EL12" s="7">
        <v>3</v>
      </c>
      <c r="EM12" s="7">
        <v>3</v>
      </c>
      <c r="EN12" s="7">
        <v>3</v>
      </c>
      <c r="EO12" s="65">
        <v>3</v>
      </c>
      <c r="EP12" s="49">
        <v>3</v>
      </c>
      <c r="EQ12" s="14">
        <f>AVERAGE(ER12:EW12)</f>
        <v>3</v>
      </c>
      <c r="ER12" s="7">
        <v>3</v>
      </c>
      <c r="ES12" s="7">
        <v>3</v>
      </c>
      <c r="ET12" s="7">
        <v>3</v>
      </c>
      <c r="EU12" s="7">
        <v>3</v>
      </c>
      <c r="EV12" s="7">
        <v>3</v>
      </c>
      <c r="EW12" s="65">
        <v>3</v>
      </c>
      <c r="EX12" s="49">
        <v>3</v>
      </c>
      <c r="EY12" s="14">
        <f>AVERAGE(EZ12:FE12)</f>
        <v>3</v>
      </c>
      <c r="EZ12" s="7">
        <v>3</v>
      </c>
      <c r="FA12" s="7">
        <v>3</v>
      </c>
      <c r="FB12" s="7">
        <v>3</v>
      </c>
      <c r="FC12" s="7">
        <v>3</v>
      </c>
      <c r="FD12" s="7">
        <v>3</v>
      </c>
      <c r="FE12" s="65">
        <v>3</v>
      </c>
      <c r="FF12" s="49">
        <v>4</v>
      </c>
      <c r="FG12" s="14">
        <f>AVERAGE(FH12:FM12)</f>
        <v>3.5</v>
      </c>
      <c r="FH12" s="7">
        <v>4</v>
      </c>
      <c r="FI12" s="7">
        <v>3</v>
      </c>
      <c r="FJ12" s="7">
        <v>3</v>
      </c>
      <c r="FK12" s="7">
        <v>4</v>
      </c>
      <c r="FL12" s="7">
        <v>4</v>
      </c>
      <c r="FM12" s="50">
        <v>3</v>
      </c>
      <c r="FN12" s="49">
        <v>2</v>
      </c>
      <c r="FO12" s="14">
        <f>AVERAGE(FP12:FU12)</f>
        <v>2.2000000000000002</v>
      </c>
      <c r="FP12" s="7">
        <v>2</v>
      </c>
      <c r="FQ12" s="7">
        <v>2</v>
      </c>
      <c r="FR12" s="7">
        <v>3</v>
      </c>
      <c r="FS12" s="7">
        <v>2</v>
      </c>
      <c r="FT12" s="7"/>
      <c r="FU12" s="50">
        <v>2</v>
      </c>
      <c r="FV12" s="49">
        <v>2</v>
      </c>
      <c r="FW12" s="14">
        <f>AVERAGE(FX12:GC12)</f>
        <v>2</v>
      </c>
      <c r="FX12" s="49">
        <v>2</v>
      </c>
      <c r="FY12" s="49">
        <v>2</v>
      </c>
      <c r="FZ12" s="49">
        <v>2</v>
      </c>
      <c r="GA12" s="49">
        <v>2</v>
      </c>
      <c r="GB12" s="49"/>
      <c r="GC12" s="49">
        <v>2</v>
      </c>
      <c r="GD12" s="49">
        <v>4</v>
      </c>
      <c r="GE12" s="14">
        <f>AVERAGE(GF12:GK12)</f>
        <v>4</v>
      </c>
      <c r="GF12" s="7">
        <v>4</v>
      </c>
      <c r="GG12" s="7"/>
      <c r="GH12" s="7">
        <v>4</v>
      </c>
      <c r="GI12" s="7">
        <v>4</v>
      </c>
      <c r="GJ12" s="7">
        <v>4</v>
      </c>
      <c r="GK12" s="50">
        <v>4</v>
      </c>
      <c r="GL12" s="49">
        <v>3</v>
      </c>
      <c r="GM12" s="14">
        <f>AVERAGE(GN12:GS12)</f>
        <v>3</v>
      </c>
      <c r="GN12" s="7">
        <v>3</v>
      </c>
      <c r="GO12" s="7"/>
      <c r="GP12" s="7">
        <v>3</v>
      </c>
      <c r="GQ12" s="7">
        <v>3</v>
      </c>
      <c r="GR12" s="7">
        <v>3</v>
      </c>
      <c r="GS12" s="50">
        <v>3</v>
      </c>
      <c r="GT12" s="49">
        <v>3</v>
      </c>
      <c r="GU12" s="14">
        <f>AVERAGE(GV12:HA12)</f>
        <v>2.8</v>
      </c>
      <c r="GV12" s="7">
        <v>3</v>
      </c>
      <c r="GW12" s="7"/>
      <c r="GX12" s="7">
        <v>3</v>
      </c>
      <c r="GY12" s="7">
        <v>2</v>
      </c>
      <c r="GZ12" s="7">
        <v>3</v>
      </c>
      <c r="HA12" s="65">
        <v>3</v>
      </c>
      <c r="HB12" s="49">
        <v>3</v>
      </c>
      <c r="HC12" s="14">
        <f>AVERAGE(HD12:HI12)</f>
        <v>3</v>
      </c>
      <c r="HD12" s="7">
        <v>3</v>
      </c>
      <c r="HE12" s="7"/>
      <c r="HF12" s="7">
        <v>3</v>
      </c>
      <c r="HG12" s="7">
        <v>3</v>
      </c>
      <c r="HH12" s="7">
        <v>3</v>
      </c>
      <c r="HI12" s="50">
        <v>3</v>
      </c>
      <c r="HJ12" s="49">
        <v>4</v>
      </c>
      <c r="HK12" s="14">
        <f>AVERAGE(HL12:HQ12)</f>
        <v>4</v>
      </c>
      <c r="HL12" s="7">
        <v>4</v>
      </c>
      <c r="HM12" s="7"/>
      <c r="HN12" s="7">
        <v>4</v>
      </c>
      <c r="HO12" s="7">
        <v>4</v>
      </c>
      <c r="HP12" s="7">
        <v>4</v>
      </c>
      <c r="HQ12" s="50">
        <v>4</v>
      </c>
      <c r="HR12" s="49">
        <v>4</v>
      </c>
      <c r="HS12" s="14">
        <f>AVERAGE(HT12:HY12)</f>
        <v>4</v>
      </c>
      <c r="HT12" s="7">
        <v>4</v>
      </c>
      <c r="HU12" s="7"/>
      <c r="HV12" s="7">
        <v>4</v>
      </c>
      <c r="HW12" s="7">
        <v>4</v>
      </c>
      <c r="HX12" s="7">
        <v>4</v>
      </c>
      <c r="HY12" s="50">
        <v>4</v>
      </c>
      <c r="HZ12" s="49">
        <v>1</v>
      </c>
      <c r="IA12" s="14">
        <f>AVERAGE(IB12:IG12)</f>
        <v>1</v>
      </c>
      <c r="IB12" s="7">
        <v>1</v>
      </c>
      <c r="IC12" s="7"/>
      <c r="ID12" s="7">
        <v>1</v>
      </c>
      <c r="IE12" s="7">
        <v>1</v>
      </c>
      <c r="IF12" s="7">
        <v>1</v>
      </c>
      <c r="IG12" s="50">
        <v>1</v>
      </c>
    </row>
    <row r="13" spans="1:241" s="6" customFormat="1" ht="26.25" customHeight="1" x14ac:dyDescent="0.2">
      <c r="A13" s="25" t="s">
        <v>529</v>
      </c>
      <c r="B13" s="47">
        <f>(B14*40%+B15*30%+B16*30%)</f>
        <v>3.6000000000000005</v>
      </c>
      <c r="C13" s="14">
        <f t="shared" ref="C13:I13" si="63">(C14*40%+C15*30%+C16*30%)</f>
        <v>3.6000000000000005</v>
      </c>
      <c r="D13" s="12">
        <f t="shared" si="63"/>
        <v>3.6000000000000005</v>
      </c>
      <c r="E13" s="12">
        <f t="shared" si="63"/>
        <v>3.6000000000000005</v>
      </c>
      <c r="F13" s="12">
        <f t="shared" si="63"/>
        <v>3.6000000000000005</v>
      </c>
      <c r="G13" s="12">
        <f t="shared" si="63"/>
        <v>3.6000000000000005</v>
      </c>
      <c r="H13" s="12">
        <f t="shared" si="63"/>
        <v>3.6000000000000005</v>
      </c>
      <c r="I13" s="48">
        <f t="shared" si="63"/>
        <v>3.6000000000000005</v>
      </c>
      <c r="J13" s="47">
        <f>(J14*40%+J15*30%+J16*30%)</f>
        <v>3.7</v>
      </c>
      <c r="K13" s="64">
        <f t="shared" ref="K13:Q13" si="64">(K14*40%+K15*30%+K16*30%)</f>
        <v>3.7</v>
      </c>
      <c r="L13" s="12">
        <f t="shared" si="64"/>
        <v>3.7</v>
      </c>
      <c r="M13" s="12">
        <f t="shared" si="64"/>
        <v>3.7</v>
      </c>
      <c r="N13" s="12">
        <f t="shared" si="64"/>
        <v>3.7</v>
      </c>
      <c r="O13" s="12">
        <f t="shared" si="64"/>
        <v>3.7</v>
      </c>
      <c r="P13" s="12">
        <f t="shared" si="64"/>
        <v>3.7</v>
      </c>
      <c r="Q13" s="48">
        <f t="shared" si="64"/>
        <v>3.7</v>
      </c>
      <c r="R13" s="47">
        <f>(R14*40%+R15*30%+R16*30%)</f>
        <v>3.3000000000000003</v>
      </c>
      <c r="S13" s="14">
        <f t="shared" ref="S13:Y13" si="65">(S14*40%+S15*30%+S16*30%)</f>
        <v>3.3000000000000003</v>
      </c>
      <c r="T13" s="12">
        <f t="shared" si="65"/>
        <v>3.3000000000000003</v>
      </c>
      <c r="U13" s="12">
        <f t="shared" si="65"/>
        <v>3.3000000000000003</v>
      </c>
      <c r="V13" s="12">
        <f t="shared" si="65"/>
        <v>3.3000000000000003</v>
      </c>
      <c r="W13" s="12">
        <f t="shared" si="65"/>
        <v>3.3000000000000003</v>
      </c>
      <c r="X13" s="12">
        <f t="shared" si="65"/>
        <v>3.3000000000000003</v>
      </c>
      <c r="Y13" s="48">
        <f t="shared" si="65"/>
        <v>3.3000000000000003</v>
      </c>
      <c r="Z13" s="47">
        <f>(Z14*40%+Z15*30%+Z16*30%)</f>
        <v>3.1</v>
      </c>
      <c r="AA13" s="14">
        <f t="shared" ref="AA13:AG13" si="66">(AA14*40%+AA15*30%+AA16*30%)</f>
        <v>3.1</v>
      </c>
      <c r="AB13" s="12">
        <f t="shared" si="66"/>
        <v>3.1</v>
      </c>
      <c r="AC13" s="12">
        <f t="shared" si="66"/>
        <v>3.1</v>
      </c>
      <c r="AD13" s="12">
        <f t="shared" si="66"/>
        <v>3.1</v>
      </c>
      <c r="AE13" s="12">
        <f t="shared" si="66"/>
        <v>3.1</v>
      </c>
      <c r="AF13" s="12">
        <f t="shared" si="66"/>
        <v>3.1</v>
      </c>
      <c r="AG13" s="48">
        <f t="shared" si="66"/>
        <v>3.1</v>
      </c>
      <c r="AH13" s="47">
        <f>(AH14*40%+AH15*30%+AH16*30%)</f>
        <v>4</v>
      </c>
      <c r="AI13" s="14">
        <f t="shared" ref="AI13:AO13" si="67">(AI14*40%+AI15*30%+AI16*30%)</f>
        <v>4</v>
      </c>
      <c r="AJ13" s="12">
        <f t="shared" si="67"/>
        <v>4</v>
      </c>
      <c r="AK13" s="12">
        <f t="shared" si="67"/>
        <v>4</v>
      </c>
      <c r="AL13" s="12">
        <f t="shared" si="67"/>
        <v>4</v>
      </c>
      <c r="AM13" s="12">
        <f t="shared" si="67"/>
        <v>4</v>
      </c>
      <c r="AN13" s="12">
        <f t="shared" si="67"/>
        <v>4</v>
      </c>
      <c r="AO13" s="48">
        <f t="shared" si="67"/>
        <v>4</v>
      </c>
      <c r="AP13" s="47">
        <f>(AP14*40%+AP15*30%+AP16*30%)</f>
        <v>3.4000000000000004</v>
      </c>
      <c r="AQ13" s="14">
        <f t="shared" ref="AQ13:AW13" si="68">(AQ14*40%+AQ15*30%+AQ16*30%)</f>
        <v>3.4000000000000004</v>
      </c>
      <c r="AR13" s="12">
        <f t="shared" si="68"/>
        <v>3.4000000000000004</v>
      </c>
      <c r="AS13" s="12">
        <f t="shared" si="68"/>
        <v>3.4000000000000004</v>
      </c>
      <c r="AT13" s="12">
        <f t="shared" si="68"/>
        <v>3.4000000000000004</v>
      </c>
      <c r="AU13" s="12">
        <f t="shared" si="68"/>
        <v>3.4000000000000004</v>
      </c>
      <c r="AV13" s="12">
        <f t="shared" si="68"/>
        <v>0</v>
      </c>
      <c r="AW13" s="48">
        <f t="shared" si="68"/>
        <v>3.4000000000000004</v>
      </c>
      <c r="AX13" s="47">
        <f>(AX14*40%+AX15*30%+AX16*30%)</f>
        <v>2.8000000000000003</v>
      </c>
      <c r="AY13" s="14">
        <f t="shared" ref="AY13:BE13" si="69">(AY14*40%+AY15*30%+AY16*30%)</f>
        <v>2.8000000000000003</v>
      </c>
      <c r="AZ13" s="12">
        <f t="shared" si="69"/>
        <v>2.8000000000000003</v>
      </c>
      <c r="BA13" s="12">
        <f t="shared" si="69"/>
        <v>2.8000000000000003</v>
      </c>
      <c r="BB13" s="12">
        <f t="shared" si="69"/>
        <v>2.8000000000000003</v>
      </c>
      <c r="BC13" s="12">
        <f t="shared" si="69"/>
        <v>2.8000000000000003</v>
      </c>
      <c r="BD13" s="12">
        <f t="shared" si="69"/>
        <v>0</v>
      </c>
      <c r="BE13" s="48">
        <f t="shared" si="69"/>
        <v>2.8000000000000003</v>
      </c>
      <c r="BF13" s="47">
        <f>(BF14*40%+BF15*30%+BF16*30%)</f>
        <v>3.4</v>
      </c>
      <c r="BG13" s="14">
        <f t="shared" ref="BG13:BM13" si="70">(BG14*40%+BG15*30%+BG16*30%)</f>
        <v>3.4</v>
      </c>
      <c r="BH13" s="12">
        <f t="shared" si="70"/>
        <v>3.4</v>
      </c>
      <c r="BI13" s="12">
        <f t="shared" si="70"/>
        <v>3.4</v>
      </c>
      <c r="BJ13" s="12">
        <f t="shared" si="70"/>
        <v>3.4</v>
      </c>
      <c r="BK13" s="12">
        <f t="shared" si="70"/>
        <v>3.4</v>
      </c>
      <c r="BL13" s="12">
        <f t="shared" si="70"/>
        <v>0</v>
      </c>
      <c r="BM13" s="48">
        <f t="shared" si="70"/>
        <v>3.4</v>
      </c>
      <c r="BN13" s="47">
        <f>(BN14*40%+BN15*30%+BN16*30%)</f>
        <v>4</v>
      </c>
      <c r="BO13" s="14">
        <f t="shared" ref="BO13:BU13" si="71">(BO14*40%+BO15*30%+BO16*30%)</f>
        <v>4</v>
      </c>
      <c r="BP13" s="12">
        <f>(BP14*40%+BP15*30%+BP16*30%)</f>
        <v>4</v>
      </c>
      <c r="BQ13" s="12">
        <f t="shared" si="71"/>
        <v>4</v>
      </c>
      <c r="BR13" s="12">
        <f t="shared" si="71"/>
        <v>4</v>
      </c>
      <c r="BS13" s="12">
        <f t="shared" si="71"/>
        <v>4</v>
      </c>
      <c r="BT13" s="12">
        <f t="shared" si="71"/>
        <v>0</v>
      </c>
      <c r="BU13" s="48">
        <f t="shared" si="71"/>
        <v>4</v>
      </c>
      <c r="BV13" s="47">
        <f>(BV14*40%+BV15*30%+BV16*30%)</f>
        <v>2.2999999999999998</v>
      </c>
      <c r="BW13" s="14">
        <f t="shared" ref="BW13:CC13" si="72">(BW14*40%+BW15*30%+BW16*30%)</f>
        <v>2.2999999999999998</v>
      </c>
      <c r="BX13" s="12">
        <f t="shared" si="72"/>
        <v>2.2999999999999998</v>
      </c>
      <c r="BY13" s="12">
        <f t="shared" si="72"/>
        <v>2.2999999999999998</v>
      </c>
      <c r="BZ13" s="12">
        <f t="shared" si="72"/>
        <v>2.2999999999999998</v>
      </c>
      <c r="CA13" s="12">
        <f t="shared" si="72"/>
        <v>2.2999999999999998</v>
      </c>
      <c r="CB13" s="12">
        <f t="shared" si="72"/>
        <v>0</v>
      </c>
      <c r="CC13" s="48">
        <f t="shared" si="72"/>
        <v>2.2999999999999998</v>
      </c>
      <c r="CD13" s="47">
        <f>(CD14*40%+CD15*30%+CD16*30%)</f>
        <v>2.9</v>
      </c>
      <c r="CE13" s="14">
        <f t="shared" ref="CE13:CK13" si="73">(CE14*40%+CE15*30%+CE16*30%)</f>
        <v>2.9</v>
      </c>
      <c r="CF13" s="12">
        <f t="shared" si="73"/>
        <v>2.9</v>
      </c>
      <c r="CG13" s="12">
        <f t="shared" si="73"/>
        <v>2.9</v>
      </c>
      <c r="CH13" s="12">
        <f t="shared" si="73"/>
        <v>2.9</v>
      </c>
      <c r="CI13" s="12">
        <f t="shared" si="73"/>
        <v>2.9</v>
      </c>
      <c r="CJ13" s="12">
        <f t="shared" si="73"/>
        <v>0</v>
      </c>
      <c r="CK13" s="48">
        <f t="shared" si="73"/>
        <v>2.9</v>
      </c>
      <c r="CL13" s="47">
        <f>(CL14*40%+CL15*30%+CL16*30%)</f>
        <v>1.2999999999999998</v>
      </c>
      <c r="CM13" s="14">
        <f t="shared" ref="CM13:CS13" si="74">(CM14*40%+CM15*30%+CM16*30%)</f>
        <v>1.2999999999999998</v>
      </c>
      <c r="CN13" s="12">
        <f t="shared" si="74"/>
        <v>1.2999999999999998</v>
      </c>
      <c r="CO13" s="12">
        <f t="shared" si="74"/>
        <v>1.2999999999999998</v>
      </c>
      <c r="CP13" s="12">
        <f t="shared" si="74"/>
        <v>1.2999999999999998</v>
      </c>
      <c r="CQ13" s="12">
        <f t="shared" si="74"/>
        <v>1.2999999999999998</v>
      </c>
      <c r="CR13" s="12">
        <f t="shared" si="74"/>
        <v>0</v>
      </c>
      <c r="CS13" s="48">
        <f t="shared" si="74"/>
        <v>1.2999999999999998</v>
      </c>
      <c r="CT13" s="47">
        <f>(CT14*40%+CT15*30%+CT16*30%)</f>
        <v>3.1</v>
      </c>
      <c r="CU13" s="14">
        <f t="shared" ref="CU13" si="75">(CU14*40%+CU15*30%+CU16*30%)</f>
        <v>3.1</v>
      </c>
      <c r="CV13" s="12">
        <f t="shared" ref="CV13:DA13" si="76">(CV14*40%+CV15*30%+CV16*30%)</f>
        <v>3.1</v>
      </c>
      <c r="CW13" s="12">
        <f t="shared" si="76"/>
        <v>3.1</v>
      </c>
      <c r="CX13" s="12">
        <f t="shared" si="76"/>
        <v>3.1</v>
      </c>
      <c r="CY13" s="12">
        <f t="shared" si="76"/>
        <v>3.1</v>
      </c>
      <c r="CZ13" s="12">
        <f t="shared" si="76"/>
        <v>0</v>
      </c>
      <c r="DA13" s="48">
        <f t="shared" si="76"/>
        <v>0</v>
      </c>
      <c r="DB13" s="47">
        <f>(DB14*40%+DB15*30%+DB16*30%)</f>
        <v>3.7</v>
      </c>
      <c r="DC13" s="14">
        <f t="shared" ref="DC13:DI13" si="77">(DC14*40%+DC15*30%+DC16*30%)</f>
        <v>3.7</v>
      </c>
      <c r="DD13" s="12">
        <f t="shared" si="77"/>
        <v>3.7</v>
      </c>
      <c r="DE13" s="12">
        <f t="shared" si="77"/>
        <v>3.7</v>
      </c>
      <c r="DF13" s="12">
        <f t="shared" si="77"/>
        <v>3.7</v>
      </c>
      <c r="DG13" s="12">
        <f t="shared" si="77"/>
        <v>3.7</v>
      </c>
      <c r="DH13" s="12">
        <f t="shared" si="77"/>
        <v>0</v>
      </c>
      <c r="DI13" s="48">
        <f t="shared" si="77"/>
        <v>3.7</v>
      </c>
      <c r="DJ13" s="47">
        <f>(DJ14*40%+DJ15*30%+DJ16*30%)</f>
        <v>2.4000000000000004</v>
      </c>
      <c r="DK13" s="14">
        <f t="shared" ref="DK13:DQ13" si="78">(DK14*40%+DK15*30%+DK16*30%)</f>
        <v>2.5200000000000005</v>
      </c>
      <c r="DL13" s="12">
        <f t="shared" si="78"/>
        <v>2.4000000000000004</v>
      </c>
      <c r="DM13" s="12">
        <f t="shared" si="78"/>
        <v>2.7</v>
      </c>
      <c r="DN13" s="12">
        <f t="shared" si="78"/>
        <v>2.4000000000000004</v>
      </c>
      <c r="DO13" s="12">
        <f t="shared" si="78"/>
        <v>2.7</v>
      </c>
      <c r="DP13" s="12">
        <f t="shared" si="78"/>
        <v>0</v>
      </c>
      <c r="DQ13" s="48">
        <f t="shared" si="78"/>
        <v>2.4000000000000004</v>
      </c>
      <c r="DR13" s="47">
        <f>(DR14*40%+DR15*30%+DR16*30%)</f>
        <v>3.3000000000000003</v>
      </c>
      <c r="DS13" s="14">
        <f t="shared" ref="DS13:DY13" si="79">(DS14*40%+DS15*30%+DS16*30%)</f>
        <v>3.3000000000000003</v>
      </c>
      <c r="DT13" s="12">
        <f t="shared" si="79"/>
        <v>3.3000000000000003</v>
      </c>
      <c r="DU13" s="12">
        <f t="shared" si="79"/>
        <v>3.3000000000000003</v>
      </c>
      <c r="DV13" s="12">
        <f t="shared" si="79"/>
        <v>3.3000000000000003</v>
      </c>
      <c r="DW13" s="12">
        <f t="shared" si="79"/>
        <v>3.3000000000000003</v>
      </c>
      <c r="DX13" s="12">
        <f t="shared" si="79"/>
        <v>3.3000000000000003</v>
      </c>
      <c r="DY13" s="48">
        <f t="shared" si="79"/>
        <v>3.3000000000000003</v>
      </c>
      <c r="DZ13" s="47">
        <f>(DZ14*40%+DZ15*30%+DZ16*30%)</f>
        <v>3.6000000000000005</v>
      </c>
      <c r="EA13" s="14">
        <f t="shared" ref="EA13:EG13" si="80">(EA14*40%+EA15*30%+EA16*30%)</f>
        <v>3.6000000000000005</v>
      </c>
      <c r="EB13" s="12">
        <f t="shared" si="80"/>
        <v>3.6000000000000005</v>
      </c>
      <c r="EC13" s="12">
        <f t="shared" si="80"/>
        <v>3.6000000000000005</v>
      </c>
      <c r="ED13" s="12">
        <f t="shared" si="80"/>
        <v>3.6000000000000005</v>
      </c>
      <c r="EE13" s="12">
        <f t="shared" si="80"/>
        <v>3.6000000000000005</v>
      </c>
      <c r="EF13" s="12">
        <f t="shared" si="80"/>
        <v>0</v>
      </c>
      <c r="EG13" s="48">
        <f t="shared" si="80"/>
        <v>3.6000000000000005</v>
      </c>
      <c r="EH13" s="47">
        <f>(EH14*40%+EH15*30%+EH16*30%)</f>
        <v>4</v>
      </c>
      <c r="EI13" s="14">
        <f t="shared" ref="EI13:EO13" si="81">(EI14*40%+EI15*30%+EI16*30%)</f>
        <v>4</v>
      </c>
      <c r="EJ13" s="12">
        <f t="shared" si="81"/>
        <v>4</v>
      </c>
      <c r="EK13" s="12">
        <f t="shared" si="81"/>
        <v>4</v>
      </c>
      <c r="EL13" s="12">
        <f t="shared" si="81"/>
        <v>4</v>
      </c>
      <c r="EM13" s="12">
        <f t="shared" si="81"/>
        <v>4</v>
      </c>
      <c r="EN13" s="12">
        <f t="shared" si="81"/>
        <v>4</v>
      </c>
      <c r="EO13" s="58">
        <f t="shared" si="81"/>
        <v>4</v>
      </c>
      <c r="EP13" s="47">
        <f>(EP14*40%+EP15*30%+EP16*30%)</f>
        <v>4</v>
      </c>
      <c r="EQ13" s="14">
        <f t="shared" ref="EQ13:EW13" si="82">(EQ14*40%+EQ15*30%+EQ16*30%)</f>
        <v>4</v>
      </c>
      <c r="ER13" s="12">
        <f t="shared" si="82"/>
        <v>4</v>
      </c>
      <c r="ES13" s="12">
        <f t="shared" si="82"/>
        <v>4</v>
      </c>
      <c r="ET13" s="12">
        <f t="shared" si="82"/>
        <v>4</v>
      </c>
      <c r="EU13" s="12">
        <f t="shared" si="82"/>
        <v>4</v>
      </c>
      <c r="EV13" s="12">
        <f t="shared" si="82"/>
        <v>4</v>
      </c>
      <c r="EW13" s="58">
        <f t="shared" si="82"/>
        <v>4</v>
      </c>
      <c r="EX13" s="47">
        <f>(EX14*40%+EX15*30%+EX16*30%)</f>
        <v>2.7</v>
      </c>
      <c r="EY13" s="14">
        <f t="shared" ref="EY13:FE13" si="83">(EY14*40%+EY15*30%+EY16*30%)</f>
        <v>2.7</v>
      </c>
      <c r="EZ13" s="12">
        <f t="shared" si="83"/>
        <v>2.7</v>
      </c>
      <c r="FA13" s="12">
        <f t="shared" si="83"/>
        <v>2.7</v>
      </c>
      <c r="FB13" s="12">
        <f t="shared" si="83"/>
        <v>2.7</v>
      </c>
      <c r="FC13" s="12">
        <f t="shared" si="83"/>
        <v>2.7</v>
      </c>
      <c r="FD13" s="12">
        <f t="shared" si="83"/>
        <v>2.7</v>
      </c>
      <c r="FE13" s="58">
        <f t="shared" si="83"/>
        <v>2.7</v>
      </c>
      <c r="FF13" s="47">
        <f>(FF14*40%+FF15*30%+FF16*30%)</f>
        <v>3.1</v>
      </c>
      <c r="FG13" s="14">
        <f t="shared" ref="FG13:FM13" si="84">(FG14*40%+FG15*30%+FG16*30%)</f>
        <v>2.1</v>
      </c>
      <c r="FH13" s="12">
        <f t="shared" si="84"/>
        <v>2.1</v>
      </c>
      <c r="FI13" s="12">
        <f t="shared" si="84"/>
        <v>2.1</v>
      </c>
      <c r="FJ13" s="12">
        <f t="shared" si="84"/>
        <v>2.1</v>
      </c>
      <c r="FK13" s="12">
        <f t="shared" si="84"/>
        <v>2.1</v>
      </c>
      <c r="FL13" s="12">
        <f t="shared" si="84"/>
        <v>2.1</v>
      </c>
      <c r="FM13" s="48">
        <f t="shared" si="84"/>
        <v>2.1</v>
      </c>
      <c r="FN13" s="47">
        <f>(FN14*40%+FN15*30%+FN16*30%)</f>
        <v>3.4</v>
      </c>
      <c r="FO13" s="14">
        <f t="shared" ref="FO13:FU13" si="85">(FO14*40%+FO15*30%+FO16*30%)</f>
        <v>3.4</v>
      </c>
      <c r="FP13" s="12">
        <f t="shared" si="85"/>
        <v>3.4</v>
      </c>
      <c r="FQ13" s="12">
        <f t="shared" si="85"/>
        <v>3.4</v>
      </c>
      <c r="FR13" s="12">
        <f t="shared" si="85"/>
        <v>3.4</v>
      </c>
      <c r="FS13" s="12">
        <f t="shared" si="85"/>
        <v>3.4</v>
      </c>
      <c r="FT13" s="12">
        <f t="shared" si="85"/>
        <v>0</v>
      </c>
      <c r="FU13" s="48">
        <f t="shared" si="85"/>
        <v>3.4</v>
      </c>
      <c r="FV13" s="47">
        <f>(FV14*40%+FV15*30%+FV16*30%)</f>
        <v>2.1</v>
      </c>
      <c r="FW13" s="14">
        <f t="shared" ref="FW13" si="86">(FW14*40%+FW15*30%+FW16*30%)</f>
        <v>2.1</v>
      </c>
      <c r="FX13" s="12">
        <f t="shared" ref="FX13:GC13" si="87">(FX14*40%+FX15*30%+FX16*30%)</f>
        <v>2.1</v>
      </c>
      <c r="FY13" s="12">
        <f t="shared" si="87"/>
        <v>2.1</v>
      </c>
      <c r="FZ13" s="12">
        <f t="shared" si="87"/>
        <v>2.1</v>
      </c>
      <c r="GA13" s="12">
        <f t="shared" si="87"/>
        <v>2.1</v>
      </c>
      <c r="GB13" s="12">
        <f t="shared" si="87"/>
        <v>0</v>
      </c>
      <c r="GC13" s="48">
        <f t="shared" si="87"/>
        <v>2.1</v>
      </c>
      <c r="GD13" s="47">
        <f>(GD14*40%+GD15*30%+GD16*30%)</f>
        <v>3.6000000000000005</v>
      </c>
      <c r="GE13" s="14">
        <f t="shared" ref="GE13:GK13" si="88">(GE14*40%+GE15*30%+GE16*30%)</f>
        <v>3.6000000000000005</v>
      </c>
      <c r="GF13" s="12">
        <f t="shared" si="88"/>
        <v>3.6000000000000005</v>
      </c>
      <c r="GG13" s="12">
        <f t="shared" si="88"/>
        <v>0</v>
      </c>
      <c r="GH13" s="12">
        <f t="shared" si="88"/>
        <v>3.6000000000000005</v>
      </c>
      <c r="GI13" s="12">
        <f t="shared" si="88"/>
        <v>3.6000000000000005</v>
      </c>
      <c r="GJ13" s="12">
        <f t="shared" si="88"/>
        <v>3.6000000000000005</v>
      </c>
      <c r="GK13" s="48">
        <f t="shared" si="88"/>
        <v>3.6000000000000005</v>
      </c>
      <c r="GL13" s="47">
        <f>(GL14*40%+GL15*30%+GL16*30%)</f>
        <v>3.1</v>
      </c>
      <c r="GM13" s="14">
        <f t="shared" ref="GM13:GS13" si="89">(GM14*40%+GM15*30%+GM16*30%)</f>
        <v>3.1</v>
      </c>
      <c r="GN13" s="12">
        <f t="shared" si="89"/>
        <v>3.1</v>
      </c>
      <c r="GO13" s="12">
        <f t="shared" si="89"/>
        <v>0</v>
      </c>
      <c r="GP13" s="12">
        <f t="shared" si="89"/>
        <v>3.1</v>
      </c>
      <c r="GQ13" s="12">
        <f t="shared" si="89"/>
        <v>3.1</v>
      </c>
      <c r="GR13" s="12">
        <f t="shared" si="89"/>
        <v>3.1</v>
      </c>
      <c r="GS13" s="48">
        <f t="shared" si="89"/>
        <v>3.1</v>
      </c>
      <c r="GT13" s="47">
        <f>(GT14*40%+GT15*30%+GT16*30%)</f>
        <v>2.7</v>
      </c>
      <c r="GU13" s="14">
        <f t="shared" ref="GU13:HA13" si="90">(GU14*40%+GU15*30%+GU16*30%)</f>
        <v>2.7</v>
      </c>
      <c r="GV13" s="12">
        <f t="shared" si="90"/>
        <v>2.7</v>
      </c>
      <c r="GW13" s="12">
        <f t="shared" si="90"/>
        <v>0</v>
      </c>
      <c r="GX13" s="12">
        <f t="shared" si="90"/>
        <v>2.7</v>
      </c>
      <c r="GY13" s="12">
        <f t="shared" si="90"/>
        <v>2.7</v>
      </c>
      <c r="GZ13" s="12">
        <f t="shared" si="90"/>
        <v>2.7</v>
      </c>
      <c r="HA13" s="58">
        <f t="shared" si="90"/>
        <v>2.7</v>
      </c>
      <c r="HB13" s="47">
        <f>(HB14*40%+HB15*30%+HB16*30%)</f>
        <v>3</v>
      </c>
      <c r="HC13" s="14">
        <f t="shared" ref="HC13:HI13" si="91">(HC14*40%+HC15*30%+HC16*30%)</f>
        <v>3</v>
      </c>
      <c r="HD13" s="12">
        <f t="shared" si="91"/>
        <v>3</v>
      </c>
      <c r="HE13" s="12">
        <f t="shared" si="91"/>
        <v>0</v>
      </c>
      <c r="HF13" s="12">
        <f t="shared" si="91"/>
        <v>3</v>
      </c>
      <c r="HG13" s="12">
        <f t="shared" si="91"/>
        <v>3</v>
      </c>
      <c r="HH13" s="12">
        <f t="shared" si="91"/>
        <v>3</v>
      </c>
      <c r="HI13" s="48">
        <f t="shared" si="91"/>
        <v>3</v>
      </c>
      <c r="HJ13" s="47">
        <f>(HJ14*40%+HJ15*30%+HJ16*30%)</f>
        <v>3.7</v>
      </c>
      <c r="HK13" s="14">
        <f t="shared" ref="HK13" si="92">(HK14*40%+HK15*30%+HK16*30%)</f>
        <v>3.7</v>
      </c>
      <c r="HL13" s="12">
        <f t="shared" ref="HL13:HQ13" si="93">(HL14*40%+HL15*30%+HL16*30%)</f>
        <v>3.7</v>
      </c>
      <c r="HM13" s="12">
        <f t="shared" si="93"/>
        <v>0</v>
      </c>
      <c r="HN13" s="12">
        <f t="shared" si="93"/>
        <v>3.7</v>
      </c>
      <c r="HO13" s="12">
        <f t="shared" si="93"/>
        <v>3.7</v>
      </c>
      <c r="HP13" s="12">
        <f t="shared" si="93"/>
        <v>3.7</v>
      </c>
      <c r="HQ13" s="48">
        <f t="shared" si="93"/>
        <v>3.7</v>
      </c>
      <c r="HR13" s="47">
        <f>(HR14*40%+HR15*30%+HR16*30%)</f>
        <v>4</v>
      </c>
      <c r="HS13" s="14">
        <f t="shared" ref="HS13:HY13" si="94">(HS14*40%+HS15*30%+HS16*30%)</f>
        <v>4</v>
      </c>
      <c r="HT13" s="12">
        <f t="shared" si="94"/>
        <v>4</v>
      </c>
      <c r="HU13" s="12">
        <f t="shared" si="94"/>
        <v>0</v>
      </c>
      <c r="HV13" s="12">
        <f t="shared" si="94"/>
        <v>4</v>
      </c>
      <c r="HW13" s="12">
        <f t="shared" si="94"/>
        <v>4</v>
      </c>
      <c r="HX13" s="12">
        <f t="shared" si="94"/>
        <v>4</v>
      </c>
      <c r="HY13" s="48">
        <f t="shared" si="94"/>
        <v>4</v>
      </c>
      <c r="HZ13" s="47">
        <f>(HZ14*40%+HZ15*30%+HZ16*30%)</f>
        <v>1.6</v>
      </c>
      <c r="IA13" s="14">
        <f t="shared" ref="IA13:IG13" si="95">(IA14*40%+IA15*30%+IA16*30%)</f>
        <v>1.6</v>
      </c>
      <c r="IB13" s="12">
        <f t="shared" si="95"/>
        <v>1.6</v>
      </c>
      <c r="IC13" s="12">
        <f t="shared" si="95"/>
        <v>0</v>
      </c>
      <c r="ID13" s="12">
        <f t="shared" si="95"/>
        <v>1.6</v>
      </c>
      <c r="IE13" s="12">
        <f t="shared" si="95"/>
        <v>1.6</v>
      </c>
      <c r="IF13" s="12">
        <f t="shared" si="95"/>
        <v>1.6</v>
      </c>
      <c r="IG13" s="48">
        <f t="shared" si="95"/>
        <v>1.6</v>
      </c>
    </row>
    <row r="14" spans="1:241" s="6" customFormat="1" ht="53.1" customHeight="1" x14ac:dyDescent="0.2">
      <c r="A14" s="27" t="s">
        <v>531</v>
      </c>
      <c r="B14" s="51">
        <v>3</v>
      </c>
      <c r="C14" s="14">
        <f>AVERAGE(D14:I14)</f>
        <v>3</v>
      </c>
      <c r="D14" s="10">
        <v>3</v>
      </c>
      <c r="E14" s="10">
        <v>3</v>
      </c>
      <c r="F14" s="10">
        <v>3</v>
      </c>
      <c r="G14" s="10">
        <v>3</v>
      </c>
      <c r="H14" s="10">
        <v>3</v>
      </c>
      <c r="I14" s="10">
        <v>3</v>
      </c>
      <c r="J14" s="51">
        <v>4</v>
      </c>
      <c r="K14" s="64">
        <f>AVERAGE(L14:Q14)</f>
        <v>4</v>
      </c>
      <c r="L14" s="10">
        <v>4</v>
      </c>
      <c r="M14" s="10">
        <v>4</v>
      </c>
      <c r="N14" s="10">
        <v>4</v>
      </c>
      <c r="O14" s="10">
        <v>4</v>
      </c>
      <c r="P14" s="10">
        <v>4</v>
      </c>
      <c r="Q14" s="52">
        <v>4</v>
      </c>
      <c r="R14" s="51">
        <v>3</v>
      </c>
      <c r="S14" s="14">
        <f>AVERAGE(T14:Y14)</f>
        <v>3</v>
      </c>
      <c r="T14" s="10">
        <v>3</v>
      </c>
      <c r="U14" s="10">
        <v>3</v>
      </c>
      <c r="V14" s="10">
        <v>3</v>
      </c>
      <c r="W14" s="10">
        <v>3</v>
      </c>
      <c r="X14" s="10">
        <v>3</v>
      </c>
      <c r="Y14" s="52">
        <v>3</v>
      </c>
      <c r="Z14" s="51">
        <v>4</v>
      </c>
      <c r="AA14" s="14">
        <f>AVERAGE(AB14:AG14)</f>
        <v>4</v>
      </c>
      <c r="AB14" s="10">
        <v>4</v>
      </c>
      <c r="AC14" s="10">
        <v>4</v>
      </c>
      <c r="AD14" s="10">
        <v>4</v>
      </c>
      <c r="AE14" s="10">
        <v>4</v>
      </c>
      <c r="AF14" s="10">
        <v>4</v>
      </c>
      <c r="AG14" s="52">
        <v>4</v>
      </c>
      <c r="AH14" s="51">
        <v>4</v>
      </c>
      <c r="AI14" s="14">
        <f>AVERAGE(AJ14:AO14)</f>
        <v>4</v>
      </c>
      <c r="AJ14" s="10">
        <v>4</v>
      </c>
      <c r="AK14" s="10">
        <v>4</v>
      </c>
      <c r="AL14" s="10">
        <v>4</v>
      </c>
      <c r="AM14" s="10">
        <v>4</v>
      </c>
      <c r="AN14" s="10">
        <v>4</v>
      </c>
      <c r="AO14" s="52">
        <v>4</v>
      </c>
      <c r="AP14" s="51">
        <v>4</v>
      </c>
      <c r="AQ14" s="14">
        <f>AVERAGE(AR14:AW14)</f>
        <v>4</v>
      </c>
      <c r="AR14" s="10">
        <v>4</v>
      </c>
      <c r="AS14" s="10">
        <v>4</v>
      </c>
      <c r="AT14" s="10">
        <v>4</v>
      </c>
      <c r="AU14" s="10">
        <v>4</v>
      </c>
      <c r="AV14" s="10"/>
      <c r="AW14" s="52">
        <v>4</v>
      </c>
      <c r="AX14" s="51">
        <v>4</v>
      </c>
      <c r="AY14" s="14">
        <f>AVERAGE(AZ14:BE14)</f>
        <v>4</v>
      </c>
      <c r="AZ14" s="10">
        <v>4</v>
      </c>
      <c r="BA14" s="10">
        <v>4</v>
      </c>
      <c r="BB14" s="10">
        <v>4</v>
      </c>
      <c r="BC14" s="10">
        <v>4</v>
      </c>
      <c r="BD14" s="10"/>
      <c r="BE14" s="10">
        <v>4</v>
      </c>
      <c r="BF14" s="51">
        <v>4</v>
      </c>
      <c r="BG14" s="14">
        <f>AVERAGE(BH14:BM14)</f>
        <v>4</v>
      </c>
      <c r="BH14" s="10">
        <v>4</v>
      </c>
      <c r="BI14" s="10">
        <v>4</v>
      </c>
      <c r="BJ14" s="10">
        <v>4</v>
      </c>
      <c r="BK14" s="10">
        <v>4</v>
      </c>
      <c r="BL14" s="10"/>
      <c r="BM14" s="10">
        <v>4</v>
      </c>
      <c r="BN14" s="51">
        <v>4</v>
      </c>
      <c r="BO14" s="14">
        <f>AVERAGE(BP14:BU14)</f>
        <v>4</v>
      </c>
      <c r="BP14" s="10">
        <v>4</v>
      </c>
      <c r="BQ14" s="10">
        <v>4</v>
      </c>
      <c r="BR14" s="10">
        <v>4</v>
      </c>
      <c r="BS14" s="10">
        <v>4</v>
      </c>
      <c r="BT14" s="10"/>
      <c r="BU14" s="52">
        <v>4</v>
      </c>
      <c r="BV14" s="51">
        <v>2</v>
      </c>
      <c r="BW14" s="14">
        <f>AVERAGE(BX14:CC14)</f>
        <v>2</v>
      </c>
      <c r="BX14" s="10">
        <v>2</v>
      </c>
      <c r="BY14" s="10">
        <v>2</v>
      </c>
      <c r="BZ14" s="10">
        <v>2</v>
      </c>
      <c r="CA14" s="10">
        <v>2</v>
      </c>
      <c r="CB14" s="10"/>
      <c r="CC14" s="52">
        <v>2</v>
      </c>
      <c r="CD14" s="51">
        <v>2</v>
      </c>
      <c r="CE14" s="14">
        <f>AVERAGE(CF14:CK14)</f>
        <v>2</v>
      </c>
      <c r="CF14" s="10">
        <v>2</v>
      </c>
      <c r="CG14" s="10">
        <v>2</v>
      </c>
      <c r="CH14" s="10">
        <v>2</v>
      </c>
      <c r="CI14" s="10">
        <v>2</v>
      </c>
      <c r="CJ14" s="10"/>
      <c r="CK14" s="52">
        <v>2</v>
      </c>
      <c r="CL14" s="51">
        <v>1</v>
      </c>
      <c r="CM14" s="14">
        <f>AVERAGE(CN14:CS14)</f>
        <v>1</v>
      </c>
      <c r="CN14" s="10">
        <v>1</v>
      </c>
      <c r="CO14" s="11">
        <v>1</v>
      </c>
      <c r="CP14" s="11">
        <v>1</v>
      </c>
      <c r="CQ14" s="11">
        <v>1</v>
      </c>
      <c r="CR14" s="11"/>
      <c r="CS14" s="54">
        <v>1</v>
      </c>
      <c r="CT14" s="51">
        <v>4</v>
      </c>
      <c r="CU14" s="14">
        <f>AVERAGE(CV14:DA14)</f>
        <v>4</v>
      </c>
      <c r="CV14" s="10">
        <v>4</v>
      </c>
      <c r="CW14" s="10">
        <v>4</v>
      </c>
      <c r="CX14" s="10">
        <v>4</v>
      </c>
      <c r="CY14" s="10">
        <v>4</v>
      </c>
      <c r="CZ14" s="10"/>
      <c r="DA14" s="52"/>
      <c r="DB14" s="51">
        <v>4</v>
      </c>
      <c r="DC14" s="14">
        <f>AVERAGE(DD14:DI14)</f>
        <v>4</v>
      </c>
      <c r="DD14" s="10">
        <v>4</v>
      </c>
      <c r="DE14" s="10">
        <v>4</v>
      </c>
      <c r="DF14" s="10">
        <v>4</v>
      </c>
      <c r="DG14" s="10">
        <v>4</v>
      </c>
      <c r="DH14" s="10"/>
      <c r="DI14" s="52">
        <v>4</v>
      </c>
      <c r="DJ14" s="51">
        <v>3</v>
      </c>
      <c r="DK14" s="14">
        <f>AVERAGE(DL14:DQ14)</f>
        <v>3</v>
      </c>
      <c r="DL14" s="10">
        <v>3</v>
      </c>
      <c r="DM14" s="10">
        <v>3</v>
      </c>
      <c r="DN14" s="10">
        <v>3</v>
      </c>
      <c r="DO14" s="10">
        <v>3</v>
      </c>
      <c r="DP14" s="10"/>
      <c r="DQ14" s="52">
        <v>3</v>
      </c>
      <c r="DR14" s="51">
        <v>3</v>
      </c>
      <c r="DS14" s="14">
        <f>AVERAGE(DT14:DY14)</f>
        <v>3</v>
      </c>
      <c r="DT14" s="10">
        <v>3</v>
      </c>
      <c r="DU14" s="10">
        <v>3</v>
      </c>
      <c r="DV14" s="10">
        <v>3</v>
      </c>
      <c r="DW14" s="10">
        <v>3</v>
      </c>
      <c r="DX14" s="10">
        <v>3</v>
      </c>
      <c r="DY14" s="52">
        <v>3</v>
      </c>
      <c r="DZ14" s="51">
        <v>3</v>
      </c>
      <c r="EA14" s="14">
        <f>AVERAGE(EB14:EG14)</f>
        <v>3</v>
      </c>
      <c r="EB14" s="10">
        <v>3</v>
      </c>
      <c r="EC14" s="10">
        <v>3</v>
      </c>
      <c r="ED14" s="10">
        <v>3</v>
      </c>
      <c r="EE14" s="10">
        <v>3</v>
      </c>
      <c r="EF14" s="10"/>
      <c r="EG14" s="10">
        <v>3</v>
      </c>
      <c r="EH14" s="51">
        <v>4</v>
      </c>
      <c r="EI14" s="14">
        <f>AVERAGE(EJ14:EO14)</f>
        <v>4</v>
      </c>
      <c r="EJ14" s="10">
        <v>4</v>
      </c>
      <c r="EK14" s="10">
        <v>4</v>
      </c>
      <c r="EL14" s="10">
        <v>4</v>
      </c>
      <c r="EM14" s="10">
        <v>4</v>
      </c>
      <c r="EN14" s="10">
        <v>4</v>
      </c>
      <c r="EO14" s="66">
        <v>4</v>
      </c>
      <c r="EP14" s="51">
        <v>4</v>
      </c>
      <c r="EQ14" s="14">
        <f>AVERAGE(ER14:EW14)</f>
        <v>4</v>
      </c>
      <c r="ER14" s="10">
        <v>4</v>
      </c>
      <c r="ES14" s="10">
        <v>4</v>
      </c>
      <c r="ET14" s="10">
        <v>4</v>
      </c>
      <c r="EU14" s="10">
        <v>4</v>
      </c>
      <c r="EV14" s="10">
        <v>4</v>
      </c>
      <c r="EW14" s="66">
        <v>4</v>
      </c>
      <c r="EX14" s="51">
        <v>3</v>
      </c>
      <c r="EY14" s="14">
        <f>AVERAGE(EZ14:FE14)</f>
        <v>3</v>
      </c>
      <c r="EZ14" s="10">
        <v>3</v>
      </c>
      <c r="FA14" s="10">
        <v>3</v>
      </c>
      <c r="FB14" s="10">
        <v>3</v>
      </c>
      <c r="FC14" s="10">
        <v>3</v>
      </c>
      <c r="FD14" s="10">
        <v>3</v>
      </c>
      <c r="FE14" s="66">
        <v>3</v>
      </c>
      <c r="FF14" s="51">
        <v>4</v>
      </c>
      <c r="FG14" s="14">
        <f>AVERAGE(FH14:FM14)</f>
        <v>3</v>
      </c>
      <c r="FH14" s="10">
        <v>3</v>
      </c>
      <c r="FI14" s="10">
        <v>3</v>
      </c>
      <c r="FJ14" s="10">
        <v>3</v>
      </c>
      <c r="FK14" s="10">
        <v>3</v>
      </c>
      <c r="FL14" s="10">
        <v>3</v>
      </c>
      <c r="FM14" s="52">
        <v>3</v>
      </c>
      <c r="FN14" s="51">
        <v>4</v>
      </c>
      <c r="FO14" s="14">
        <f>AVERAGE(FP14:FU14)</f>
        <v>4</v>
      </c>
      <c r="FP14" s="10">
        <v>4</v>
      </c>
      <c r="FQ14" s="10">
        <v>4</v>
      </c>
      <c r="FR14" s="10">
        <v>4</v>
      </c>
      <c r="FS14" s="10">
        <v>4</v>
      </c>
      <c r="FT14" s="10"/>
      <c r="FU14" s="52">
        <v>4</v>
      </c>
      <c r="FV14" s="51">
        <v>3</v>
      </c>
      <c r="FW14" s="14">
        <f>AVERAGE(FX14:GC14)</f>
        <v>3</v>
      </c>
      <c r="FX14" s="51">
        <v>3</v>
      </c>
      <c r="FY14" s="51">
        <v>3</v>
      </c>
      <c r="FZ14" s="51">
        <v>3</v>
      </c>
      <c r="GA14" s="51">
        <v>3</v>
      </c>
      <c r="GB14" s="51"/>
      <c r="GC14" s="51">
        <v>3</v>
      </c>
      <c r="GD14" s="51">
        <v>3</v>
      </c>
      <c r="GE14" s="14">
        <f>AVERAGE(GF14:GK14)</f>
        <v>3</v>
      </c>
      <c r="GF14" s="10">
        <v>3</v>
      </c>
      <c r="GG14" s="10"/>
      <c r="GH14" s="10">
        <v>3</v>
      </c>
      <c r="GI14" s="10">
        <v>3</v>
      </c>
      <c r="GJ14" s="10">
        <v>3</v>
      </c>
      <c r="GK14" s="52">
        <v>3</v>
      </c>
      <c r="GL14" s="51">
        <v>4</v>
      </c>
      <c r="GM14" s="14">
        <f>AVERAGE(GN14:GS14)</f>
        <v>4</v>
      </c>
      <c r="GN14" s="10">
        <v>4</v>
      </c>
      <c r="GO14" s="10"/>
      <c r="GP14" s="10">
        <v>4</v>
      </c>
      <c r="GQ14" s="10">
        <v>4</v>
      </c>
      <c r="GR14" s="10">
        <v>4</v>
      </c>
      <c r="GS14" s="52">
        <v>4</v>
      </c>
      <c r="GT14" s="51">
        <v>3</v>
      </c>
      <c r="GU14" s="14">
        <f>AVERAGE(GV14:HA14)</f>
        <v>3</v>
      </c>
      <c r="GV14" s="10">
        <v>3</v>
      </c>
      <c r="GW14" s="10"/>
      <c r="GX14" s="10">
        <v>3</v>
      </c>
      <c r="GY14" s="10">
        <v>3</v>
      </c>
      <c r="GZ14" s="10">
        <v>3</v>
      </c>
      <c r="HA14" s="66">
        <v>3</v>
      </c>
      <c r="HB14" s="51">
        <v>3</v>
      </c>
      <c r="HC14" s="14">
        <f>AVERAGE(HD14:HI14)</f>
        <v>3</v>
      </c>
      <c r="HD14" s="10">
        <v>3</v>
      </c>
      <c r="HE14" s="10"/>
      <c r="HF14" s="10">
        <v>3</v>
      </c>
      <c r="HG14" s="10">
        <v>3</v>
      </c>
      <c r="HH14" s="10">
        <v>3</v>
      </c>
      <c r="HI14" s="52">
        <v>3</v>
      </c>
      <c r="HJ14" s="51">
        <v>4</v>
      </c>
      <c r="HK14" s="14">
        <f>AVERAGE(HL14:HQ14)</f>
        <v>4</v>
      </c>
      <c r="HL14" s="10">
        <v>4</v>
      </c>
      <c r="HM14" s="10"/>
      <c r="HN14" s="10">
        <v>4</v>
      </c>
      <c r="HO14" s="10">
        <v>4</v>
      </c>
      <c r="HP14" s="10">
        <v>4</v>
      </c>
      <c r="HQ14" s="52">
        <v>4</v>
      </c>
      <c r="HR14" s="51">
        <v>4</v>
      </c>
      <c r="HS14" s="14">
        <f>AVERAGE(HT14:HY14)</f>
        <v>4</v>
      </c>
      <c r="HT14" s="10">
        <v>4</v>
      </c>
      <c r="HU14" s="10"/>
      <c r="HV14" s="10">
        <v>4</v>
      </c>
      <c r="HW14" s="10">
        <v>4</v>
      </c>
      <c r="HX14" s="10">
        <v>4</v>
      </c>
      <c r="HY14" s="52">
        <v>4</v>
      </c>
      <c r="HZ14" s="51">
        <v>1</v>
      </c>
      <c r="IA14" s="14">
        <f>AVERAGE(IB14:IG14)</f>
        <v>1</v>
      </c>
      <c r="IB14" s="10">
        <v>1</v>
      </c>
      <c r="IC14" s="10"/>
      <c r="ID14" s="10">
        <v>1</v>
      </c>
      <c r="IE14" s="10">
        <v>1</v>
      </c>
      <c r="IF14" s="10">
        <v>1</v>
      </c>
      <c r="IG14" s="52">
        <v>1</v>
      </c>
    </row>
    <row r="15" spans="1:241" s="8" customFormat="1" ht="33.75" x14ac:dyDescent="0.2">
      <c r="A15" s="28" t="s">
        <v>532</v>
      </c>
      <c r="B15" s="53">
        <v>4</v>
      </c>
      <c r="C15" s="14">
        <f>AVERAGE(D15:I15)</f>
        <v>4</v>
      </c>
      <c r="D15" s="11">
        <v>4</v>
      </c>
      <c r="E15" s="11">
        <v>4</v>
      </c>
      <c r="F15" s="11">
        <v>4</v>
      </c>
      <c r="G15" s="11">
        <v>4</v>
      </c>
      <c r="H15" s="11">
        <v>4</v>
      </c>
      <c r="I15" s="11">
        <v>4</v>
      </c>
      <c r="J15" s="53">
        <v>3</v>
      </c>
      <c r="K15" s="64">
        <f>AVERAGE(L15:Q15)</f>
        <v>3</v>
      </c>
      <c r="L15" s="11">
        <v>3</v>
      </c>
      <c r="M15" s="11">
        <v>3</v>
      </c>
      <c r="N15" s="11">
        <v>3</v>
      </c>
      <c r="O15" s="11">
        <v>3</v>
      </c>
      <c r="P15" s="11">
        <v>3</v>
      </c>
      <c r="Q15" s="54">
        <v>3</v>
      </c>
      <c r="R15" s="53">
        <v>4</v>
      </c>
      <c r="S15" s="14">
        <f>AVERAGE(T15:Y15)</f>
        <v>4</v>
      </c>
      <c r="T15" s="11">
        <v>4</v>
      </c>
      <c r="U15" s="11">
        <v>4</v>
      </c>
      <c r="V15" s="11">
        <v>4</v>
      </c>
      <c r="W15" s="11">
        <v>4</v>
      </c>
      <c r="X15" s="11">
        <v>4</v>
      </c>
      <c r="Y15" s="54">
        <v>4</v>
      </c>
      <c r="Z15" s="53">
        <v>2</v>
      </c>
      <c r="AA15" s="14">
        <f>AVERAGE(AB15:AG15)</f>
        <v>2</v>
      </c>
      <c r="AB15" s="11">
        <v>2</v>
      </c>
      <c r="AC15" s="11">
        <v>2</v>
      </c>
      <c r="AD15" s="11">
        <v>2</v>
      </c>
      <c r="AE15" s="11">
        <v>2</v>
      </c>
      <c r="AF15" s="11">
        <v>2</v>
      </c>
      <c r="AG15" s="54">
        <v>2</v>
      </c>
      <c r="AH15" s="53">
        <v>4</v>
      </c>
      <c r="AI15" s="14">
        <f>AVERAGE(AJ15:AO15)</f>
        <v>4</v>
      </c>
      <c r="AJ15" s="11">
        <v>4</v>
      </c>
      <c r="AK15" s="11">
        <v>4</v>
      </c>
      <c r="AL15" s="11">
        <v>4</v>
      </c>
      <c r="AM15" s="11">
        <v>4</v>
      </c>
      <c r="AN15" s="11">
        <v>4</v>
      </c>
      <c r="AO15" s="54">
        <v>4</v>
      </c>
      <c r="AP15" s="53">
        <v>2</v>
      </c>
      <c r="AQ15" s="14">
        <f>AVERAGE(AR15:AW15)</f>
        <v>2</v>
      </c>
      <c r="AR15" s="11">
        <v>2</v>
      </c>
      <c r="AS15" s="11">
        <v>2</v>
      </c>
      <c r="AT15" s="11">
        <v>2</v>
      </c>
      <c r="AU15" s="11">
        <v>2</v>
      </c>
      <c r="AV15" s="11"/>
      <c r="AW15" s="54">
        <v>2</v>
      </c>
      <c r="AX15" s="53">
        <v>2</v>
      </c>
      <c r="AY15" s="14">
        <f>AVERAGE(AZ15:BE15)</f>
        <v>2</v>
      </c>
      <c r="AZ15" s="11">
        <v>2</v>
      </c>
      <c r="BA15" s="11">
        <v>2</v>
      </c>
      <c r="BB15" s="11">
        <v>2</v>
      </c>
      <c r="BC15" s="11">
        <v>2</v>
      </c>
      <c r="BD15" s="11"/>
      <c r="BE15" s="11">
        <v>2</v>
      </c>
      <c r="BF15" s="53">
        <v>3</v>
      </c>
      <c r="BG15" s="14">
        <f>AVERAGE(BH15:BM15)</f>
        <v>3</v>
      </c>
      <c r="BH15" s="11">
        <v>3</v>
      </c>
      <c r="BI15" s="11">
        <v>3</v>
      </c>
      <c r="BJ15" s="11">
        <v>3</v>
      </c>
      <c r="BK15" s="11">
        <v>3</v>
      </c>
      <c r="BL15" s="11"/>
      <c r="BM15" s="11">
        <v>3</v>
      </c>
      <c r="BN15" s="53">
        <v>4</v>
      </c>
      <c r="BO15" s="14">
        <f>AVERAGE(BP15:BU15)</f>
        <v>4</v>
      </c>
      <c r="BP15" s="11">
        <v>4</v>
      </c>
      <c r="BQ15" s="11">
        <v>4</v>
      </c>
      <c r="BR15" s="11">
        <v>4</v>
      </c>
      <c r="BS15" s="11">
        <v>4</v>
      </c>
      <c r="BT15" s="11"/>
      <c r="BU15" s="54">
        <v>4</v>
      </c>
      <c r="BV15" s="53">
        <v>3</v>
      </c>
      <c r="BW15" s="14">
        <f>AVERAGE(BX15:CC15)</f>
        <v>3</v>
      </c>
      <c r="BX15" s="11">
        <v>3</v>
      </c>
      <c r="BY15" s="11">
        <v>3</v>
      </c>
      <c r="BZ15" s="11">
        <v>3</v>
      </c>
      <c r="CA15" s="11">
        <v>3</v>
      </c>
      <c r="CB15" s="11"/>
      <c r="CC15" s="54">
        <v>3</v>
      </c>
      <c r="CD15" s="53">
        <v>4</v>
      </c>
      <c r="CE15" s="14">
        <f>AVERAGE(CF15:CK15)</f>
        <v>4</v>
      </c>
      <c r="CF15" s="11">
        <v>4</v>
      </c>
      <c r="CG15" s="11">
        <v>4</v>
      </c>
      <c r="CH15" s="11">
        <v>4</v>
      </c>
      <c r="CI15" s="11">
        <v>4</v>
      </c>
      <c r="CJ15" s="11"/>
      <c r="CK15" s="54">
        <v>4</v>
      </c>
      <c r="CL15" s="53">
        <v>1</v>
      </c>
      <c r="CM15" s="14">
        <f>AVERAGE(CN15:CS15)</f>
        <v>1</v>
      </c>
      <c r="CN15" s="11">
        <v>1</v>
      </c>
      <c r="CO15" s="11">
        <v>1</v>
      </c>
      <c r="CP15" s="11">
        <v>1</v>
      </c>
      <c r="CQ15" s="11">
        <v>1</v>
      </c>
      <c r="CR15" s="11"/>
      <c r="CS15" s="54">
        <v>1</v>
      </c>
      <c r="CT15" s="53">
        <v>2</v>
      </c>
      <c r="CU15" s="14">
        <f>AVERAGE(CV15:DA15)</f>
        <v>2</v>
      </c>
      <c r="CV15" s="11">
        <v>2</v>
      </c>
      <c r="CW15" s="11">
        <v>2</v>
      </c>
      <c r="CX15" s="11">
        <v>2</v>
      </c>
      <c r="CY15" s="11">
        <v>2</v>
      </c>
      <c r="CZ15" s="11"/>
      <c r="DA15" s="54"/>
      <c r="DB15" s="53">
        <v>3</v>
      </c>
      <c r="DC15" s="14">
        <f>AVERAGE(DD15:DI15)</f>
        <v>3</v>
      </c>
      <c r="DD15" s="11">
        <v>3</v>
      </c>
      <c r="DE15" s="11">
        <v>3</v>
      </c>
      <c r="DF15" s="11">
        <v>3</v>
      </c>
      <c r="DG15" s="11">
        <v>3</v>
      </c>
      <c r="DH15" s="11"/>
      <c r="DI15" s="54">
        <v>3</v>
      </c>
      <c r="DJ15" s="53">
        <v>2</v>
      </c>
      <c r="DK15" s="14">
        <f>AVERAGE(DL15:DQ15)</f>
        <v>2</v>
      </c>
      <c r="DL15" s="11">
        <v>2</v>
      </c>
      <c r="DM15" s="11">
        <v>2</v>
      </c>
      <c r="DN15" s="11">
        <v>2</v>
      </c>
      <c r="DO15" s="11">
        <v>2</v>
      </c>
      <c r="DP15" s="11"/>
      <c r="DQ15" s="54">
        <v>2</v>
      </c>
      <c r="DR15" s="53">
        <v>4</v>
      </c>
      <c r="DS15" s="14">
        <f>AVERAGE(DT15:DY15)</f>
        <v>4</v>
      </c>
      <c r="DT15" s="11">
        <v>4</v>
      </c>
      <c r="DU15" s="11">
        <v>4</v>
      </c>
      <c r="DV15" s="11">
        <v>4</v>
      </c>
      <c r="DW15" s="11">
        <v>4</v>
      </c>
      <c r="DX15" s="11">
        <v>4</v>
      </c>
      <c r="DY15" s="54">
        <v>4</v>
      </c>
      <c r="DZ15" s="53">
        <v>4</v>
      </c>
      <c r="EA15" s="14">
        <f>AVERAGE(EB15:EG15)</f>
        <v>4</v>
      </c>
      <c r="EB15" s="11">
        <v>4</v>
      </c>
      <c r="EC15" s="11">
        <v>4</v>
      </c>
      <c r="ED15" s="11">
        <v>4</v>
      </c>
      <c r="EE15" s="11">
        <v>4</v>
      </c>
      <c r="EF15" s="11"/>
      <c r="EG15" s="11">
        <v>4</v>
      </c>
      <c r="EH15" s="53">
        <v>4</v>
      </c>
      <c r="EI15" s="14">
        <f>AVERAGE(EJ15:EO15)</f>
        <v>4</v>
      </c>
      <c r="EJ15" s="11">
        <v>4</v>
      </c>
      <c r="EK15" s="11">
        <v>4</v>
      </c>
      <c r="EL15" s="11">
        <v>4</v>
      </c>
      <c r="EM15" s="11">
        <v>4</v>
      </c>
      <c r="EN15" s="11">
        <v>4</v>
      </c>
      <c r="EO15" s="67">
        <v>4</v>
      </c>
      <c r="EP15" s="53">
        <v>4</v>
      </c>
      <c r="EQ15" s="14">
        <f>AVERAGE(ER15:EW15)</f>
        <v>4</v>
      </c>
      <c r="ER15" s="11">
        <v>4</v>
      </c>
      <c r="ES15" s="11">
        <v>4</v>
      </c>
      <c r="ET15" s="11">
        <v>4</v>
      </c>
      <c r="EU15" s="11">
        <v>4</v>
      </c>
      <c r="EV15" s="11">
        <v>4</v>
      </c>
      <c r="EW15" s="67">
        <v>4</v>
      </c>
      <c r="EX15" s="53">
        <v>2</v>
      </c>
      <c r="EY15" s="14">
        <f>AVERAGE(EZ15:FE15)</f>
        <v>2</v>
      </c>
      <c r="EZ15" s="11">
        <v>2</v>
      </c>
      <c r="FA15" s="11">
        <v>2</v>
      </c>
      <c r="FB15" s="11">
        <v>2</v>
      </c>
      <c r="FC15" s="11">
        <v>2</v>
      </c>
      <c r="FD15" s="11">
        <v>2</v>
      </c>
      <c r="FE15" s="67">
        <v>2</v>
      </c>
      <c r="FF15" s="53">
        <v>2</v>
      </c>
      <c r="FG15" s="14">
        <f>AVERAGE(FH15:FM15)</f>
        <v>1</v>
      </c>
      <c r="FH15" s="11">
        <v>1</v>
      </c>
      <c r="FI15" s="11">
        <v>1</v>
      </c>
      <c r="FJ15" s="11">
        <v>1</v>
      </c>
      <c r="FK15" s="11">
        <v>1</v>
      </c>
      <c r="FL15" s="11">
        <v>1</v>
      </c>
      <c r="FM15" s="54">
        <v>1</v>
      </c>
      <c r="FN15" s="53">
        <v>3</v>
      </c>
      <c r="FO15" s="14">
        <f>AVERAGE(FP15:FU15)</f>
        <v>3</v>
      </c>
      <c r="FP15" s="11">
        <v>3</v>
      </c>
      <c r="FQ15" s="11">
        <v>3</v>
      </c>
      <c r="FR15" s="11">
        <v>3</v>
      </c>
      <c r="FS15" s="11">
        <v>3</v>
      </c>
      <c r="FT15" s="11"/>
      <c r="FU15" s="54">
        <v>3</v>
      </c>
      <c r="FV15" s="53">
        <v>1</v>
      </c>
      <c r="FW15" s="14">
        <f>AVERAGE(FX15:GC15)</f>
        <v>1</v>
      </c>
      <c r="FX15" s="53">
        <v>1</v>
      </c>
      <c r="FY15" s="53">
        <v>1</v>
      </c>
      <c r="FZ15" s="53">
        <v>1</v>
      </c>
      <c r="GA15" s="53">
        <v>1</v>
      </c>
      <c r="GB15" s="53"/>
      <c r="GC15" s="53">
        <v>1</v>
      </c>
      <c r="GD15" s="53">
        <v>4</v>
      </c>
      <c r="GE15" s="14">
        <f>AVERAGE(GF15:GK15)</f>
        <v>4</v>
      </c>
      <c r="GF15" s="11">
        <v>4</v>
      </c>
      <c r="GG15" s="11"/>
      <c r="GH15" s="11">
        <v>4</v>
      </c>
      <c r="GI15" s="11">
        <v>4</v>
      </c>
      <c r="GJ15" s="11">
        <v>4</v>
      </c>
      <c r="GK15" s="54">
        <v>4</v>
      </c>
      <c r="GL15" s="53">
        <v>2</v>
      </c>
      <c r="GM15" s="14">
        <f>AVERAGE(GN15:GS15)</f>
        <v>2</v>
      </c>
      <c r="GN15" s="11">
        <v>2</v>
      </c>
      <c r="GO15" s="11"/>
      <c r="GP15" s="11">
        <v>2</v>
      </c>
      <c r="GQ15" s="11">
        <v>2</v>
      </c>
      <c r="GR15" s="11">
        <v>2</v>
      </c>
      <c r="GS15" s="54">
        <v>2</v>
      </c>
      <c r="GT15" s="53">
        <v>2</v>
      </c>
      <c r="GU15" s="14">
        <f>AVERAGE(GV15:HA15)</f>
        <v>2</v>
      </c>
      <c r="GV15" s="11">
        <v>2</v>
      </c>
      <c r="GW15" s="11"/>
      <c r="GX15" s="11">
        <v>2</v>
      </c>
      <c r="GY15" s="11">
        <v>2</v>
      </c>
      <c r="GZ15" s="11">
        <v>2</v>
      </c>
      <c r="HA15" s="67">
        <v>2</v>
      </c>
      <c r="HB15" s="53">
        <v>3</v>
      </c>
      <c r="HC15" s="14">
        <f>AVERAGE(HD15:HI15)</f>
        <v>3</v>
      </c>
      <c r="HD15" s="11">
        <v>3</v>
      </c>
      <c r="HE15" s="11"/>
      <c r="HF15" s="11">
        <v>3</v>
      </c>
      <c r="HG15" s="11">
        <v>3</v>
      </c>
      <c r="HH15" s="11">
        <v>3</v>
      </c>
      <c r="HI15" s="54">
        <v>3</v>
      </c>
      <c r="HJ15" s="53">
        <v>3</v>
      </c>
      <c r="HK15" s="14">
        <f>AVERAGE(HL15:HQ15)</f>
        <v>3</v>
      </c>
      <c r="HL15" s="11">
        <v>3</v>
      </c>
      <c r="HM15" s="11"/>
      <c r="HN15" s="11">
        <v>3</v>
      </c>
      <c r="HO15" s="11">
        <v>3</v>
      </c>
      <c r="HP15" s="11">
        <v>3</v>
      </c>
      <c r="HQ15" s="54">
        <v>3</v>
      </c>
      <c r="HR15" s="53">
        <v>4</v>
      </c>
      <c r="HS15" s="14">
        <f>AVERAGE(HT15:HY15)</f>
        <v>4</v>
      </c>
      <c r="HT15" s="11">
        <v>4</v>
      </c>
      <c r="HU15" s="11"/>
      <c r="HV15" s="11">
        <v>4</v>
      </c>
      <c r="HW15" s="11">
        <v>4</v>
      </c>
      <c r="HX15" s="11">
        <v>4</v>
      </c>
      <c r="HY15" s="54">
        <v>4</v>
      </c>
      <c r="HZ15" s="53">
        <v>2</v>
      </c>
      <c r="IA15" s="14">
        <f>AVERAGE(IB15:IG15)</f>
        <v>2</v>
      </c>
      <c r="IB15" s="11">
        <v>2</v>
      </c>
      <c r="IC15" s="11"/>
      <c r="ID15" s="11">
        <v>2</v>
      </c>
      <c r="IE15" s="11">
        <v>2</v>
      </c>
      <c r="IF15" s="11">
        <v>2</v>
      </c>
      <c r="IG15" s="54">
        <v>2</v>
      </c>
    </row>
    <row r="16" spans="1:241" s="8" customFormat="1" ht="41.1" customHeight="1" x14ac:dyDescent="0.2">
      <c r="A16" s="26" t="s">
        <v>533</v>
      </c>
      <c r="B16" s="53">
        <v>4</v>
      </c>
      <c r="C16" s="14">
        <f>AVERAGE(D16:I16)</f>
        <v>4</v>
      </c>
      <c r="D16" s="11">
        <v>4</v>
      </c>
      <c r="E16" s="11">
        <v>4</v>
      </c>
      <c r="F16" s="11">
        <v>4</v>
      </c>
      <c r="G16" s="11">
        <v>4</v>
      </c>
      <c r="H16" s="11">
        <v>4</v>
      </c>
      <c r="I16" s="11">
        <v>4</v>
      </c>
      <c r="J16" s="53">
        <v>4</v>
      </c>
      <c r="K16" s="64">
        <f>AVERAGE(L16:Q16)</f>
        <v>4</v>
      </c>
      <c r="L16" s="11">
        <v>4</v>
      </c>
      <c r="M16" s="11">
        <v>4</v>
      </c>
      <c r="N16" s="11">
        <v>4</v>
      </c>
      <c r="O16" s="11">
        <v>4</v>
      </c>
      <c r="P16" s="11">
        <v>4</v>
      </c>
      <c r="Q16" s="54">
        <v>4</v>
      </c>
      <c r="R16" s="53">
        <v>3</v>
      </c>
      <c r="S16" s="14">
        <f>AVERAGE(T16:Y16)</f>
        <v>3</v>
      </c>
      <c r="T16" s="11">
        <v>3</v>
      </c>
      <c r="U16" s="11">
        <v>3</v>
      </c>
      <c r="V16" s="11">
        <v>3</v>
      </c>
      <c r="W16" s="11">
        <v>3</v>
      </c>
      <c r="X16" s="11">
        <v>3</v>
      </c>
      <c r="Y16" s="54">
        <v>3</v>
      </c>
      <c r="Z16" s="53">
        <v>3</v>
      </c>
      <c r="AA16" s="14">
        <f>AVERAGE(AB16:AG16)</f>
        <v>3</v>
      </c>
      <c r="AB16" s="11">
        <v>3</v>
      </c>
      <c r="AC16" s="11">
        <v>3</v>
      </c>
      <c r="AD16" s="11">
        <v>3</v>
      </c>
      <c r="AE16" s="11">
        <v>3</v>
      </c>
      <c r="AF16" s="11">
        <v>3</v>
      </c>
      <c r="AG16" s="54">
        <v>3</v>
      </c>
      <c r="AH16" s="53">
        <v>4</v>
      </c>
      <c r="AI16" s="14">
        <f>AVERAGE(AJ16:AO16)</f>
        <v>4</v>
      </c>
      <c r="AJ16" s="11">
        <v>4</v>
      </c>
      <c r="AK16" s="11">
        <v>4</v>
      </c>
      <c r="AL16" s="11">
        <v>4</v>
      </c>
      <c r="AM16" s="11">
        <v>4</v>
      </c>
      <c r="AN16" s="11">
        <v>4</v>
      </c>
      <c r="AO16" s="54">
        <v>4</v>
      </c>
      <c r="AP16" s="53">
        <v>4</v>
      </c>
      <c r="AQ16" s="14">
        <f>AVERAGE(AR16:AW16)</f>
        <v>4</v>
      </c>
      <c r="AR16" s="11">
        <v>4</v>
      </c>
      <c r="AS16" s="10">
        <v>4</v>
      </c>
      <c r="AT16" s="10">
        <v>4</v>
      </c>
      <c r="AU16" s="10">
        <v>4</v>
      </c>
      <c r="AV16" s="10"/>
      <c r="AW16" s="52">
        <v>4</v>
      </c>
      <c r="AX16" s="53">
        <v>2</v>
      </c>
      <c r="AY16" s="14">
        <f>AVERAGE(AZ16:BE16)</f>
        <v>2</v>
      </c>
      <c r="AZ16" s="11">
        <v>2</v>
      </c>
      <c r="BA16" s="11">
        <v>2</v>
      </c>
      <c r="BB16" s="11">
        <v>2</v>
      </c>
      <c r="BC16" s="11">
        <v>2</v>
      </c>
      <c r="BD16" s="11"/>
      <c r="BE16" s="11">
        <v>2</v>
      </c>
      <c r="BF16" s="53">
        <v>3</v>
      </c>
      <c r="BG16" s="14">
        <f>AVERAGE(BH16:BM16)</f>
        <v>3</v>
      </c>
      <c r="BH16" s="11">
        <v>3</v>
      </c>
      <c r="BI16" s="11">
        <v>3</v>
      </c>
      <c r="BJ16" s="11">
        <v>3</v>
      </c>
      <c r="BK16" s="11">
        <v>3</v>
      </c>
      <c r="BL16" s="11"/>
      <c r="BM16" s="11">
        <v>3</v>
      </c>
      <c r="BN16" s="53">
        <v>4</v>
      </c>
      <c r="BO16" s="14">
        <f>AVERAGE(BP16:BU16)</f>
        <v>4</v>
      </c>
      <c r="BP16" s="11">
        <v>4</v>
      </c>
      <c r="BQ16" s="11">
        <v>4</v>
      </c>
      <c r="BR16" s="11">
        <v>4</v>
      </c>
      <c r="BS16" s="11">
        <v>4</v>
      </c>
      <c r="BT16" s="11"/>
      <c r="BU16" s="54">
        <v>4</v>
      </c>
      <c r="BV16" s="53">
        <v>2</v>
      </c>
      <c r="BW16" s="14">
        <f>AVERAGE(BX16:CC16)</f>
        <v>2</v>
      </c>
      <c r="BX16" s="11">
        <v>2</v>
      </c>
      <c r="BY16" s="11">
        <v>2</v>
      </c>
      <c r="BZ16" s="11">
        <v>2</v>
      </c>
      <c r="CA16" s="11">
        <v>2</v>
      </c>
      <c r="CB16" s="11"/>
      <c r="CC16" s="54">
        <v>2</v>
      </c>
      <c r="CD16" s="53">
        <v>3</v>
      </c>
      <c r="CE16" s="14">
        <f>AVERAGE(CF16:CK16)</f>
        <v>3</v>
      </c>
      <c r="CF16" s="11">
        <v>3</v>
      </c>
      <c r="CG16" s="11">
        <v>3</v>
      </c>
      <c r="CH16" s="11">
        <v>3</v>
      </c>
      <c r="CI16" s="11">
        <v>3</v>
      </c>
      <c r="CJ16" s="11"/>
      <c r="CK16" s="54">
        <v>3</v>
      </c>
      <c r="CL16" s="53">
        <v>2</v>
      </c>
      <c r="CM16" s="14">
        <f>AVERAGE(CN16:CS16)</f>
        <v>2</v>
      </c>
      <c r="CN16" s="11">
        <v>2</v>
      </c>
      <c r="CO16" s="11">
        <v>2</v>
      </c>
      <c r="CP16" s="11">
        <v>2</v>
      </c>
      <c r="CQ16" s="11">
        <v>2</v>
      </c>
      <c r="CR16" s="11"/>
      <c r="CS16" s="54">
        <v>2</v>
      </c>
      <c r="CT16" s="53">
        <v>3</v>
      </c>
      <c r="CU16" s="14">
        <f>AVERAGE(CV16:DA16)</f>
        <v>3</v>
      </c>
      <c r="CV16" s="11">
        <v>3</v>
      </c>
      <c r="CW16" s="11">
        <v>3</v>
      </c>
      <c r="CX16" s="11">
        <v>3</v>
      </c>
      <c r="CY16" s="11">
        <v>3</v>
      </c>
      <c r="CZ16" s="11"/>
      <c r="DA16" s="54"/>
      <c r="DB16" s="53">
        <v>4</v>
      </c>
      <c r="DC16" s="14">
        <f>AVERAGE(DD16:DI16)</f>
        <v>4</v>
      </c>
      <c r="DD16" s="11">
        <v>4</v>
      </c>
      <c r="DE16" s="11">
        <v>4</v>
      </c>
      <c r="DF16" s="11">
        <v>4</v>
      </c>
      <c r="DG16" s="11">
        <v>4</v>
      </c>
      <c r="DH16" s="11"/>
      <c r="DI16" s="54">
        <v>4</v>
      </c>
      <c r="DJ16" s="53">
        <v>2</v>
      </c>
      <c r="DK16" s="14">
        <f>AVERAGE(DL16:DQ16)</f>
        <v>2.4</v>
      </c>
      <c r="DL16" s="11">
        <v>2</v>
      </c>
      <c r="DM16" s="11">
        <v>3</v>
      </c>
      <c r="DN16" s="11">
        <v>2</v>
      </c>
      <c r="DO16" s="11">
        <v>3</v>
      </c>
      <c r="DP16" s="11"/>
      <c r="DQ16" s="54">
        <v>2</v>
      </c>
      <c r="DR16" s="53">
        <v>3</v>
      </c>
      <c r="DS16" s="14">
        <f>AVERAGE(DT16:DY16)</f>
        <v>3</v>
      </c>
      <c r="DT16" s="11">
        <v>3</v>
      </c>
      <c r="DU16" s="11">
        <v>3</v>
      </c>
      <c r="DV16" s="11">
        <v>3</v>
      </c>
      <c r="DW16" s="11">
        <v>3</v>
      </c>
      <c r="DX16" s="11">
        <v>3</v>
      </c>
      <c r="DY16" s="54">
        <v>3</v>
      </c>
      <c r="DZ16" s="53">
        <v>4</v>
      </c>
      <c r="EA16" s="14">
        <f>AVERAGE(EB16:EG16)</f>
        <v>4</v>
      </c>
      <c r="EB16" s="11">
        <v>4</v>
      </c>
      <c r="EC16" s="11">
        <v>4</v>
      </c>
      <c r="ED16" s="11">
        <v>4</v>
      </c>
      <c r="EE16" s="11">
        <v>4</v>
      </c>
      <c r="EF16" s="11"/>
      <c r="EG16" s="11">
        <v>4</v>
      </c>
      <c r="EH16" s="53">
        <v>4</v>
      </c>
      <c r="EI16" s="14">
        <f>AVERAGE(EJ16:EO16)</f>
        <v>4</v>
      </c>
      <c r="EJ16" s="11">
        <v>4</v>
      </c>
      <c r="EK16" s="11">
        <v>4</v>
      </c>
      <c r="EL16" s="11">
        <v>4</v>
      </c>
      <c r="EM16" s="11">
        <v>4</v>
      </c>
      <c r="EN16" s="11">
        <v>4</v>
      </c>
      <c r="EO16" s="67">
        <v>4</v>
      </c>
      <c r="EP16" s="53">
        <v>4</v>
      </c>
      <c r="EQ16" s="14">
        <f>AVERAGE(ER16:EW16)</f>
        <v>4</v>
      </c>
      <c r="ER16" s="11">
        <v>4</v>
      </c>
      <c r="ES16" s="11">
        <v>4</v>
      </c>
      <c r="ET16" s="11">
        <v>4</v>
      </c>
      <c r="EU16" s="11">
        <v>4</v>
      </c>
      <c r="EV16" s="11">
        <v>4</v>
      </c>
      <c r="EW16" s="67">
        <v>4</v>
      </c>
      <c r="EX16" s="53">
        <v>3</v>
      </c>
      <c r="EY16" s="14">
        <f>AVERAGE(EZ16:FE16)</f>
        <v>3</v>
      </c>
      <c r="EZ16" s="11">
        <v>3</v>
      </c>
      <c r="FA16" s="11">
        <v>3</v>
      </c>
      <c r="FB16" s="11">
        <v>3</v>
      </c>
      <c r="FC16" s="11">
        <v>3</v>
      </c>
      <c r="FD16" s="11">
        <v>3</v>
      </c>
      <c r="FE16" s="67">
        <v>3</v>
      </c>
      <c r="FF16" s="53">
        <v>3</v>
      </c>
      <c r="FG16" s="14">
        <f>AVERAGE(FH16:FM16)</f>
        <v>2</v>
      </c>
      <c r="FH16" s="11">
        <v>2</v>
      </c>
      <c r="FI16" s="11">
        <v>2</v>
      </c>
      <c r="FJ16" s="11">
        <v>2</v>
      </c>
      <c r="FK16" s="11">
        <v>2</v>
      </c>
      <c r="FL16" s="11">
        <v>2</v>
      </c>
      <c r="FM16" s="54">
        <v>2</v>
      </c>
      <c r="FN16" s="53">
        <v>3</v>
      </c>
      <c r="FO16" s="14">
        <f>AVERAGE(FP16:FU16)</f>
        <v>3</v>
      </c>
      <c r="FP16" s="11">
        <v>3</v>
      </c>
      <c r="FQ16" s="11">
        <v>3</v>
      </c>
      <c r="FR16" s="11">
        <v>3</v>
      </c>
      <c r="FS16" s="11">
        <v>3</v>
      </c>
      <c r="FT16" s="11"/>
      <c r="FU16" s="54">
        <v>3</v>
      </c>
      <c r="FV16" s="53">
        <v>2</v>
      </c>
      <c r="FW16" s="14">
        <f>AVERAGE(FX16:GC16)</f>
        <v>2</v>
      </c>
      <c r="FX16" s="53">
        <v>2</v>
      </c>
      <c r="FY16" s="53">
        <v>2</v>
      </c>
      <c r="FZ16" s="53">
        <v>2</v>
      </c>
      <c r="GA16" s="53">
        <v>2</v>
      </c>
      <c r="GB16" s="53"/>
      <c r="GC16" s="53">
        <v>2</v>
      </c>
      <c r="GD16" s="53">
        <v>4</v>
      </c>
      <c r="GE16" s="14">
        <f>AVERAGE(GF16:GK16)</f>
        <v>4</v>
      </c>
      <c r="GF16" s="11">
        <v>4</v>
      </c>
      <c r="GG16" s="11"/>
      <c r="GH16" s="11">
        <v>4</v>
      </c>
      <c r="GI16" s="11">
        <v>4</v>
      </c>
      <c r="GJ16" s="11">
        <v>4</v>
      </c>
      <c r="GK16" s="54">
        <v>4</v>
      </c>
      <c r="GL16" s="53">
        <v>3</v>
      </c>
      <c r="GM16" s="14">
        <f>AVERAGE(GN16:GS16)</f>
        <v>3</v>
      </c>
      <c r="GN16" s="11">
        <v>3</v>
      </c>
      <c r="GO16" s="11"/>
      <c r="GP16" s="11">
        <v>3</v>
      </c>
      <c r="GQ16" s="11">
        <v>3</v>
      </c>
      <c r="GR16" s="11">
        <v>3</v>
      </c>
      <c r="GS16" s="54">
        <v>3</v>
      </c>
      <c r="GT16" s="53">
        <v>3</v>
      </c>
      <c r="GU16" s="14">
        <f>AVERAGE(GV16:HA16)</f>
        <v>3</v>
      </c>
      <c r="GV16" s="11">
        <v>3</v>
      </c>
      <c r="GW16" s="11"/>
      <c r="GX16" s="11">
        <v>3</v>
      </c>
      <c r="GY16" s="11">
        <v>3</v>
      </c>
      <c r="GZ16" s="11">
        <v>3</v>
      </c>
      <c r="HA16" s="67">
        <v>3</v>
      </c>
      <c r="HB16" s="53">
        <v>3</v>
      </c>
      <c r="HC16" s="14">
        <f>AVERAGE(HD16:HI16)</f>
        <v>3</v>
      </c>
      <c r="HD16" s="11">
        <v>3</v>
      </c>
      <c r="HE16" s="11"/>
      <c r="HF16" s="11">
        <v>3</v>
      </c>
      <c r="HG16" s="11">
        <v>3</v>
      </c>
      <c r="HH16" s="11">
        <v>3</v>
      </c>
      <c r="HI16" s="54">
        <v>3</v>
      </c>
      <c r="HJ16" s="53">
        <v>4</v>
      </c>
      <c r="HK16" s="14">
        <f>AVERAGE(HL16:HQ16)</f>
        <v>4</v>
      </c>
      <c r="HL16" s="11">
        <v>4</v>
      </c>
      <c r="HM16" s="11"/>
      <c r="HN16" s="11">
        <v>4</v>
      </c>
      <c r="HO16" s="11">
        <v>4</v>
      </c>
      <c r="HP16" s="11">
        <v>4</v>
      </c>
      <c r="HQ16" s="54">
        <v>4</v>
      </c>
      <c r="HR16" s="53">
        <v>4</v>
      </c>
      <c r="HS16" s="14">
        <f>AVERAGE(HT16:HY16)</f>
        <v>4</v>
      </c>
      <c r="HT16" s="11">
        <v>4</v>
      </c>
      <c r="HU16" s="11"/>
      <c r="HV16" s="11">
        <v>4</v>
      </c>
      <c r="HW16" s="11">
        <v>4</v>
      </c>
      <c r="HX16" s="11">
        <v>4</v>
      </c>
      <c r="HY16" s="54">
        <v>4</v>
      </c>
      <c r="HZ16" s="53">
        <v>2</v>
      </c>
      <c r="IA16" s="14">
        <f>AVERAGE(IB16:IG16)</f>
        <v>2</v>
      </c>
      <c r="IB16" s="11">
        <v>2</v>
      </c>
      <c r="IC16" s="11"/>
      <c r="ID16" s="11">
        <v>2</v>
      </c>
      <c r="IE16" s="11">
        <v>2</v>
      </c>
      <c r="IF16" s="11">
        <v>2</v>
      </c>
      <c r="IG16" s="54">
        <v>2</v>
      </c>
    </row>
    <row r="17" spans="1:241" s="6" customFormat="1" ht="67.5" customHeight="1" thickBot="1" x14ac:dyDescent="0.25">
      <c r="A17" s="25" t="s">
        <v>534</v>
      </c>
      <c r="B17" s="55">
        <v>4</v>
      </c>
      <c r="C17" s="74">
        <f>AVERAGE(D17:I17)</f>
        <v>4</v>
      </c>
      <c r="D17" s="56">
        <v>4</v>
      </c>
      <c r="E17" s="56">
        <v>4</v>
      </c>
      <c r="F17" s="56">
        <v>4</v>
      </c>
      <c r="G17" s="56">
        <v>4</v>
      </c>
      <c r="H17" s="56">
        <v>4</v>
      </c>
      <c r="I17" s="56">
        <v>4</v>
      </c>
      <c r="J17" s="55">
        <v>3</v>
      </c>
      <c r="K17" s="75">
        <f>AVERAGE(L17:Q17)</f>
        <v>3</v>
      </c>
      <c r="L17" s="56">
        <v>3</v>
      </c>
      <c r="M17" s="56">
        <v>3</v>
      </c>
      <c r="N17" s="56">
        <v>3</v>
      </c>
      <c r="O17" s="56">
        <v>3</v>
      </c>
      <c r="P17" s="56">
        <v>3</v>
      </c>
      <c r="Q17" s="57">
        <v>3</v>
      </c>
      <c r="R17" s="55">
        <v>2</v>
      </c>
      <c r="S17" s="74">
        <f>AVERAGE(T17:Y17)</f>
        <v>2</v>
      </c>
      <c r="T17" s="56">
        <v>2</v>
      </c>
      <c r="U17" s="56">
        <v>2</v>
      </c>
      <c r="V17" s="56">
        <v>2</v>
      </c>
      <c r="W17" s="56">
        <v>2</v>
      </c>
      <c r="X17" s="56">
        <v>2</v>
      </c>
      <c r="Y17" s="57">
        <v>2</v>
      </c>
      <c r="Z17" s="55">
        <v>4</v>
      </c>
      <c r="AA17" s="75">
        <f>AVERAGE(AB17:AG17)</f>
        <v>4</v>
      </c>
      <c r="AB17" s="56">
        <v>4</v>
      </c>
      <c r="AC17" s="56">
        <v>4</v>
      </c>
      <c r="AD17" s="56">
        <v>4</v>
      </c>
      <c r="AE17" s="56">
        <v>4</v>
      </c>
      <c r="AF17" s="56">
        <v>4</v>
      </c>
      <c r="AG17" s="57">
        <v>4</v>
      </c>
      <c r="AH17" s="55">
        <v>4</v>
      </c>
      <c r="AI17" s="74">
        <f>AVERAGE(AJ17:AO17)</f>
        <v>4</v>
      </c>
      <c r="AJ17" s="56">
        <v>4</v>
      </c>
      <c r="AK17" s="56">
        <v>4</v>
      </c>
      <c r="AL17" s="56">
        <v>4</v>
      </c>
      <c r="AM17" s="56">
        <v>4</v>
      </c>
      <c r="AN17" s="56">
        <v>4</v>
      </c>
      <c r="AO17" s="57">
        <v>4</v>
      </c>
      <c r="AP17" s="55">
        <v>4</v>
      </c>
      <c r="AQ17" s="75">
        <f>AVERAGE(AR17:AW17)</f>
        <v>4</v>
      </c>
      <c r="AR17" s="114">
        <v>4</v>
      </c>
      <c r="AS17" s="114">
        <v>4</v>
      </c>
      <c r="AT17" s="114">
        <v>4</v>
      </c>
      <c r="AU17" s="114">
        <v>4</v>
      </c>
      <c r="AV17" s="114"/>
      <c r="AW17" s="115">
        <v>4</v>
      </c>
      <c r="AX17" s="55">
        <v>3</v>
      </c>
      <c r="AY17" s="74">
        <f>AVERAGE(AZ17:BE17)</f>
        <v>3</v>
      </c>
      <c r="AZ17" s="56">
        <v>3</v>
      </c>
      <c r="BA17" s="56">
        <v>3</v>
      </c>
      <c r="BB17" s="56">
        <v>3</v>
      </c>
      <c r="BC17" s="56">
        <v>3</v>
      </c>
      <c r="BD17" s="56"/>
      <c r="BE17" s="56">
        <v>3</v>
      </c>
      <c r="BF17" s="59">
        <v>3</v>
      </c>
      <c r="BG17" s="75">
        <f>AVERAGE(BH17:BM17)</f>
        <v>3</v>
      </c>
      <c r="BH17" s="12">
        <v>3</v>
      </c>
      <c r="BI17" s="12">
        <v>3</v>
      </c>
      <c r="BJ17" s="12">
        <v>3</v>
      </c>
      <c r="BK17" s="12">
        <v>3</v>
      </c>
      <c r="BL17" s="12"/>
      <c r="BM17" s="58">
        <v>3</v>
      </c>
      <c r="BN17" s="55">
        <v>4</v>
      </c>
      <c r="BO17" s="74">
        <f>AVERAGE(BP17:BU17)</f>
        <v>4</v>
      </c>
      <c r="BP17" s="56">
        <v>4</v>
      </c>
      <c r="BQ17" s="56">
        <v>4</v>
      </c>
      <c r="BR17" s="56">
        <v>4</v>
      </c>
      <c r="BS17" s="56">
        <v>4</v>
      </c>
      <c r="BT17" s="56"/>
      <c r="BU17" s="57">
        <v>4</v>
      </c>
      <c r="BV17" s="55">
        <v>3</v>
      </c>
      <c r="BW17" s="75">
        <f>AVERAGE(BX17:CC17)</f>
        <v>3</v>
      </c>
      <c r="BX17" s="56">
        <v>3</v>
      </c>
      <c r="BY17" s="56">
        <v>3</v>
      </c>
      <c r="BZ17" s="56">
        <v>3</v>
      </c>
      <c r="CA17" s="56">
        <v>3</v>
      </c>
      <c r="CB17" s="56"/>
      <c r="CC17" s="57">
        <v>3</v>
      </c>
      <c r="CD17" s="55">
        <v>3</v>
      </c>
      <c r="CE17" s="74">
        <f>AVERAGE(CF17:CK17)</f>
        <v>3</v>
      </c>
      <c r="CF17" s="56">
        <v>3</v>
      </c>
      <c r="CG17" s="56">
        <v>3</v>
      </c>
      <c r="CH17" s="56">
        <v>3</v>
      </c>
      <c r="CI17" s="56">
        <v>3</v>
      </c>
      <c r="CJ17" s="56"/>
      <c r="CK17" s="57">
        <v>3</v>
      </c>
      <c r="CL17" s="55">
        <v>1</v>
      </c>
      <c r="CM17" s="75">
        <f>AVERAGE(CN17:CS17)</f>
        <v>1</v>
      </c>
      <c r="CN17" s="114">
        <v>1</v>
      </c>
      <c r="CO17" s="114">
        <v>1</v>
      </c>
      <c r="CP17" s="114">
        <v>1</v>
      </c>
      <c r="CQ17" s="114">
        <v>1</v>
      </c>
      <c r="CR17" s="114"/>
      <c r="CS17" s="115">
        <v>1</v>
      </c>
      <c r="CT17" s="55">
        <v>4</v>
      </c>
      <c r="CU17" s="75">
        <f>AVERAGE(CV17:DA17)</f>
        <v>4</v>
      </c>
      <c r="CV17" s="56">
        <v>4</v>
      </c>
      <c r="CW17" s="56">
        <v>4</v>
      </c>
      <c r="CX17" s="56">
        <v>4</v>
      </c>
      <c r="CY17" s="56">
        <v>4</v>
      </c>
      <c r="CZ17" s="56"/>
      <c r="DA17" s="57"/>
      <c r="DB17" s="55">
        <v>4</v>
      </c>
      <c r="DC17" s="75">
        <f>AVERAGE(DD17:DI17)</f>
        <v>4</v>
      </c>
      <c r="DD17" s="56">
        <v>4</v>
      </c>
      <c r="DE17" s="56">
        <v>4</v>
      </c>
      <c r="DF17" s="56">
        <v>4</v>
      </c>
      <c r="DG17" s="56">
        <v>4</v>
      </c>
      <c r="DH17" s="56"/>
      <c r="DI17" s="57">
        <v>4</v>
      </c>
      <c r="DJ17" s="55">
        <v>3</v>
      </c>
      <c r="DK17" s="74">
        <f>AVERAGE(DL17:DQ17)</f>
        <v>3</v>
      </c>
      <c r="DL17" s="56">
        <v>3</v>
      </c>
      <c r="DM17" s="56">
        <v>3</v>
      </c>
      <c r="DN17" s="56">
        <v>3</v>
      </c>
      <c r="DO17" s="56">
        <v>3</v>
      </c>
      <c r="DP17" s="56"/>
      <c r="DQ17" s="57">
        <v>3</v>
      </c>
      <c r="DR17" s="55">
        <v>2</v>
      </c>
      <c r="DS17" s="75">
        <f>AVERAGE(DT17:DY17)</f>
        <v>2</v>
      </c>
      <c r="DT17" s="56">
        <v>2</v>
      </c>
      <c r="DU17" s="56">
        <v>2</v>
      </c>
      <c r="DV17" s="56">
        <v>2</v>
      </c>
      <c r="DW17" s="56">
        <v>2</v>
      </c>
      <c r="DX17" s="56">
        <v>2</v>
      </c>
      <c r="DY17" s="57">
        <v>2</v>
      </c>
      <c r="DZ17" s="55">
        <v>2</v>
      </c>
      <c r="EA17" s="74">
        <f>AVERAGE(EB17:EG17)</f>
        <v>2</v>
      </c>
      <c r="EB17" s="56">
        <v>2</v>
      </c>
      <c r="EC17" s="56">
        <v>2</v>
      </c>
      <c r="ED17" s="56">
        <v>2</v>
      </c>
      <c r="EE17" s="56">
        <v>2</v>
      </c>
      <c r="EF17" s="56"/>
      <c r="EG17" s="56">
        <v>2</v>
      </c>
      <c r="EH17" s="55">
        <v>3</v>
      </c>
      <c r="EI17" s="74">
        <f>AVERAGE(EJ17:EO17)</f>
        <v>3</v>
      </c>
      <c r="EJ17" s="56">
        <v>3</v>
      </c>
      <c r="EK17" s="56">
        <v>3</v>
      </c>
      <c r="EL17" s="56">
        <v>3</v>
      </c>
      <c r="EM17" s="56">
        <v>3</v>
      </c>
      <c r="EN17" s="56">
        <v>3</v>
      </c>
      <c r="EO17" s="99">
        <v>3</v>
      </c>
      <c r="EP17" s="55">
        <v>4</v>
      </c>
      <c r="EQ17" s="74">
        <f>AVERAGE(ER17:EW17)</f>
        <v>4</v>
      </c>
      <c r="ER17" s="56">
        <v>4</v>
      </c>
      <c r="ES17" s="56">
        <v>4</v>
      </c>
      <c r="ET17" s="56">
        <v>4</v>
      </c>
      <c r="EU17" s="56">
        <v>4</v>
      </c>
      <c r="EV17" s="56">
        <v>4</v>
      </c>
      <c r="EW17" s="99">
        <v>4</v>
      </c>
      <c r="EX17" s="55">
        <v>4</v>
      </c>
      <c r="EY17" s="74">
        <f>AVERAGE(EZ17:FE17)</f>
        <v>4</v>
      </c>
      <c r="EZ17" s="56">
        <v>4</v>
      </c>
      <c r="FA17" s="56">
        <v>4</v>
      </c>
      <c r="FB17" s="56">
        <v>4</v>
      </c>
      <c r="FC17" s="56">
        <v>4</v>
      </c>
      <c r="FD17" s="56">
        <v>4</v>
      </c>
      <c r="FE17" s="99">
        <v>4</v>
      </c>
      <c r="FF17" s="55">
        <v>4</v>
      </c>
      <c r="FG17" s="74">
        <f>AVERAGE(FH17:FM17)</f>
        <v>4</v>
      </c>
      <c r="FH17" s="56">
        <v>4</v>
      </c>
      <c r="FI17" s="56">
        <v>4</v>
      </c>
      <c r="FJ17" s="56">
        <v>4</v>
      </c>
      <c r="FK17" s="56">
        <v>4</v>
      </c>
      <c r="FL17" s="56">
        <v>4</v>
      </c>
      <c r="FM17" s="57">
        <v>4</v>
      </c>
      <c r="FN17" s="55">
        <v>3</v>
      </c>
      <c r="FO17" s="75">
        <f>AVERAGE(FP17:FU17)</f>
        <v>3</v>
      </c>
      <c r="FP17" s="56">
        <v>3</v>
      </c>
      <c r="FQ17" s="56">
        <v>3</v>
      </c>
      <c r="FR17" s="56">
        <v>3</v>
      </c>
      <c r="FS17" s="56">
        <v>3</v>
      </c>
      <c r="FT17" s="56"/>
      <c r="FU17" s="57">
        <v>3</v>
      </c>
      <c r="FV17" s="55">
        <v>3</v>
      </c>
      <c r="FW17" s="75">
        <f>AVERAGE(FX17:GC17)</f>
        <v>3</v>
      </c>
      <c r="FX17" s="56">
        <v>3</v>
      </c>
      <c r="FY17" s="56">
        <v>3</v>
      </c>
      <c r="FZ17" s="56">
        <v>3</v>
      </c>
      <c r="GA17" s="56">
        <v>3</v>
      </c>
      <c r="GB17" s="56"/>
      <c r="GC17" s="57">
        <v>3</v>
      </c>
      <c r="GD17" s="55">
        <v>3</v>
      </c>
      <c r="GE17" s="74">
        <f>AVERAGE(GF17:GK17)</f>
        <v>3</v>
      </c>
      <c r="GF17" s="56">
        <v>3</v>
      </c>
      <c r="GG17" s="56"/>
      <c r="GH17" s="56">
        <v>3</v>
      </c>
      <c r="GI17" s="56">
        <v>3</v>
      </c>
      <c r="GJ17" s="56">
        <v>3</v>
      </c>
      <c r="GK17" s="57">
        <v>3</v>
      </c>
      <c r="GL17" s="55">
        <v>3</v>
      </c>
      <c r="GM17" s="75">
        <f>AVERAGE(GN17:GS17)</f>
        <v>3</v>
      </c>
      <c r="GN17" s="56">
        <v>3</v>
      </c>
      <c r="GO17" s="56"/>
      <c r="GP17" s="56">
        <v>3</v>
      </c>
      <c r="GQ17" s="56">
        <v>3</v>
      </c>
      <c r="GR17" s="56">
        <v>3</v>
      </c>
      <c r="GS17" s="57">
        <v>3</v>
      </c>
      <c r="GT17" s="55">
        <v>4</v>
      </c>
      <c r="GU17" s="74">
        <f>AVERAGE(GV17:HA17)</f>
        <v>4</v>
      </c>
      <c r="GV17" s="56">
        <v>4</v>
      </c>
      <c r="GW17" s="56"/>
      <c r="GX17" s="56">
        <v>4</v>
      </c>
      <c r="GY17" s="56">
        <v>4</v>
      </c>
      <c r="GZ17" s="56">
        <v>4</v>
      </c>
      <c r="HA17" s="99">
        <v>4</v>
      </c>
      <c r="HB17" s="55">
        <v>4</v>
      </c>
      <c r="HC17" s="74">
        <f>AVERAGE(HD17:HI17)</f>
        <v>4</v>
      </c>
      <c r="HD17" s="56">
        <v>4</v>
      </c>
      <c r="HE17" s="56"/>
      <c r="HF17" s="56">
        <v>4</v>
      </c>
      <c r="HG17" s="56">
        <v>4</v>
      </c>
      <c r="HH17" s="56">
        <v>4</v>
      </c>
      <c r="HI17" s="57">
        <v>4</v>
      </c>
      <c r="HJ17" s="55">
        <v>4</v>
      </c>
      <c r="HK17" s="74">
        <f>AVERAGE(HL17:HQ17)</f>
        <v>4</v>
      </c>
      <c r="HL17" s="56">
        <v>4</v>
      </c>
      <c r="HM17" s="56"/>
      <c r="HN17" s="56">
        <v>4</v>
      </c>
      <c r="HO17" s="56">
        <v>4</v>
      </c>
      <c r="HP17" s="56">
        <v>4</v>
      </c>
      <c r="HQ17" s="57">
        <v>4</v>
      </c>
      <c r="HR17" s="55">
        <v>4</v>
      </c>
      <c r="HS17" s="74">
        <f>AVERAGE(HT17:HY17)</f>
        <v>4</v>
      </c>
      <c r="HT17" s="56">
        <v>4</v>
      </c>
      <c r="HU17" s="56"/>
      <c r="HV17" s="56">
        <v>4</v>
      </c>
      <c r="HW17" s="56">
        <v>4</v>
      </c>
      <c r="HX17" s="56">
        <v>4</v>
      </c>
      <c r="HY17" s="57">
        <v>4</v>
      </c>
      <c r="HZ17" s="55">
        <v>1</v>
      </c>
      <c r="IA17" s="75">
        <f>AVERAGE(IB17:IG17)</f>
        <v>1</v>
      </c>
      <c r="IB17" s="56">
        <v>1</v>
      </c>
      <c r="IC17" s="56"/>
      <c r="ID17" s="56">
        <v>1</v>
      </c>
      <c r="IE17" s="56">
        <v>1</v>
      </c>
      <c r="IF17" s="56">
        <v>1</v>
      </c>
      <c r="IG17" s="57">
        <v>1</v>
      </c>
    </row>
  </sheetData>
  <sheetProtection formatCells="0" formatColumns="0" formatRows="0"/>
  <mergeCells count="33">
    <mergeCell ref="HC2:HF2"/>
    <mergeCell ref="HC3:HF3"/>
    <mergeCell ref="HC4:HF4"/>
    <mergeCell ref="GT1:HA1"/>
    <mergeCell ref="HB1:HI1"/>
    <mergeCell ref="HJ1:HQ1"/>
    <mergeCell ref="HR1:HY1"/>
    <mergeCell ref="HZ1:IG1"/>
    <mergeCell ref="FF1:FM1"/>
    <mergeCell ref="FN1:FU1"/>
    <mergeCell ref="FV1:GC1"/>
    <mergeCell ref="GD1:GK1"/>
    <mergeCell ref="GL1:GS1"/>
    <mergeCell ref="DR1:DY1"/>
    <mergeCell ref="DZ1:EG1"/>
    <mergeCell ref="EH1:EO1"/>
    <mergeCell ref="EP1:EW1"/>
    <mergeCell ref="EX1:FE1"/>
    <mergeCell ref="CD1:CK1"/>
    <mergeCell ref="CL1:CS1"/>
    <mergeCell ref="CT1:DA1"/>
    <mergeCell ref="DB1:DI1"/>
    <mergeCell ref="DJ1:DQ1"/>
    <mergeCell ref="AP1:AW1"/>
    <mergeCell ref="AX1:BE1"/>
    <mergeCell ref="BF1:BM1"/>
    <mergeCell ref="BN1:BU1"/>
    <mergeCell ref="BV1:CC1"/>
    <mergeCell ref="B1:I1"/>
    <mergeCell ref="J1:Q1"/>
    <mergeCell ref="R1:Y1"/>
    <mergeCell ref="Z1:AG1"/>
    <mergeCell ref="AH1:AO1"/>
  </mergeCells>
  <printOptions horizontalCentered="1" verticalCentered="1"/>
  <pageMargins left="0.25" right="0.25" top="1" bottom="1" header="0.3" footer="0.3"/>
  <pageSetup paperSize="9" scale="6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G17"/>
  <sheetViews>
    <sheetView zoomScaleNormal="100" zoomScaleSheetLayoutView="90" workbookViewId="0">
      <pane xSplit="1" ySplit="6" topLeftCell="EH7" activePane="bottomRight" state="frozen"/>
      <selection pane="topRight" activeCell="B1" sqref="B1"/>
      <selection pane="bottomLeft" activeCell="A7" sqref="A7"/>
      <selection pane="bottomRight" activeCell="EQ10" sqref="EQ10"/>
    </sheetView>
  </sheetViews>
  <sheetFormatPr defaultColWidth="8.85546875" defaultRowHeight="14.25" x14ac:dyDescent="0.2"/>
  <cols>
    <col min="1" max="1" width="44.85546875" style="4" customWidth="1"/>
    <col min="2" max="2" width="6.7109375" style="4" customWidth="1"/>
    <col min="3" max="3" width="9.85546875" style="4" customWidth="1"/>
    <col min="4" max="9" width="6.28515625" style="4" customWidth="1"/>
    <col min="10" max="10" width="7" style="4" customWidth="1"/>
    <col min="11" max="11" width="10.28515625" style="4" customWidth="1"/>
    <col min="12" max="12" width="6.7109375" style="4" customWidth="1"/>
    <col min="13" max="17" width="6.28515625" style="4" customWidth="1"/>
    <col min="18" max="18" width="7.140625" style="4" customWidth="1"/>
    <col min="19" max="19" width="9.85546875" style="4" customWidth="1"/>
    <col min="20" max="25" width="6.28515625" style="4" customWidth="1"/>
    <col min="26" max="29" width="8.85546875" style="4"/>
    <col min="30" max="31" width="7.7109375" style="4" customWidth="1"/>
    <col min="32" max="32" width="6.85546875" style="4" customWidth="1"/>
    <col min="33" max="33" width="7.85546875" style="4" customWidth="1"/>
    <col min="34" max="34" width="7.140625" style="4" customWidth="1"/>
    <col min="35" max="35" width="9.42578125" style="4" bestFit="1" customWidth="1"/>
    <col min="36" max="36" width="8.85546875" style="4"/>
    <col min="37" max="37" width="8.5703125" style="4" customWidth="1"/>
    <col min="38" max="38" width="7.7109375" style="4" customWidth="1"/>
    <col min="39" max="39" width="8.140625" style="4" customWidth="1"/>
    <col min="40" max="40" width="7" style="4" customWidth="1"/>
    <col min="41" max="41" width="7.7109375" style="4" customWidth="1"/>
    <col min="42" max="42" width="8.85546875" style="4"/>
    <col min="43" max="43" width="9.85546875" style="4" customWidth="1"/>
    <col min="44" max="58" width="8.85546875" style="4"/>
    <col min="59" max="59" width="9.42578125" style="4" bestFit="1" customWidth="1"/>
    <col min="60" max="74" width="8.85546875" style="4"/>
    <col min="75" max="75" width="9.85546875" style="4" bestFit="1" customWidth="1"/>
    <col min="76" max="82" width="8.85546875" style="4"/>
    <col min="83" max="83" width="10.85546875" style="4" bestFit="1" customWidth="1"/>
    <col min="84" max="90" width="8.85546875" style="4"/>
    <col min="91" max="91" width="9.5703125" style="4" customWidth="1"/>
    <col min="92" max="98" width="8.85546875" style="4"/>
    <col min="99" max="99" width="9.85546875" style="4" customWidth="1"/>
    <col min="100" max="114" width="8.85546875" style="4"/>
    <col min="115" max="115" width="9.42578125" style="4" bestFit="1" customWidth="1"/>
    <col min="116" max="122" width="8.85546875" style="4"/>
    <col min="123" max="123" width="9.5703125" style="4" customWidth="1"/>
    <col min="124" max="130" width="8.85546875" style="4"/>
    <col min="131" max="131" width="9.5703125" style="4" customWidth="1"/>
    <col min="132" max="138" width="8.85546875" style="4"/>
    <col min="139" max="139" width="10" style="4" customWidth="1"/>
    <col min="140" max="146" width="8.85546875" style="4"/>
    <col min="147" max="147" width="10.42578125" style="4" customWidth="1"/>
    <col min="148" max="154" width="8.85546875" style="4"/>
    <col min="155" max="155" width="9.42578125" style="4" bestFit="1" customWidth="1"/>
    <col min="156" max="162" width="8.85546875" style="4"/>
    <col min="163" max="163" width="9.5703125" style="4" customWidth="1"/>
    <col min="164" max="170" width="8.85546875" style="4"/>
    <col min="171" max="171" width="9.42578125" style="4" bestFit="1" customWidth="1"/>
    <col min="172" max="194" width="8.85546875" style="4"/>
    <col min="195" max="195" width="9.42578125" style="4" bestFit="1" customWidth="1"/>
    <col min="196" max="202" width="8.85546875" style="4"/>
    <col min="203" max="203" width="10.42578125" style="4" customWidth="1"/>
    <col min="204" max="210" width="8.85546875" style="4"/>
    <col min="211" max="211" width="10" style="4" customWidth="1"/>
    <col min="212" max="218" width="8.85546875" style="4"/>
    <col min="219" max="219" width="9.5703125" style="4" customWidth="1"/>
    <col min="220" max="226" width="8.85546875" style="4"/>
    <col min="227" max="227" width="9.5703125" style="4" customWidth="1"/>
    <col min="228" max="234" width="8.85546875" style="4"/>
    <col min="235" max="235" width="9.85546875" style="4" customWidth="1"/>
    <col min="236" max="16384" width="8.85546875" style="4"/>
  </cols>
  <sheetData>
    <row r="1" spans="1:241" ht="15" x14ac:dyDescent="0.25">
      <c r="A1" s="15" t="s">
        <v>500</v>
      </c>
      <c r="B1" s="171">
        <v>121</v>
      </c>
      <c r="C1" s="169"/>
      <c r="D1" s="169"/>
      <c r="E1" s="169"/>
      <c r="F1" s="169"/>
      <c r="G1" s="169"/>
      <c r="H1" s="169"/>
      <c r="I1" s="170"/>
      <c r="J1" s="171">
        <v>122</v>
      </c>
      <c r="K1" s="169"/>
      <c r="L1" s="169"/>
      <c r="M1" s="169"/>
      <c r="N1" s="169"/>
      <c r="O1" s="169"/>
      <c r="P1" s="169"/>
      <c r="Q1" s="169"/>
      <c r="R1" s="172">
        <v>123</v>
      </c>
      <c r="S1" s="173"/>
      <c r="T1" s="173"/>
      <c r="U1" s="173"/>
      <c r="V1" s="173"/>
      <c r="W1" s="173"/>
      <c r="X1" s="173"/>
      <c r="Y1" s="174"/>
      <c r="Z1" s="171">
        <v>124</v>
      </c>
      <c r="AA1" s="169"/>
      <c r="AB1" s="169"/>
      <c r="AC1" s="169"/>
      <c r="AD1" s="169"/>
      <c r="AE1" s="169"/>
      <c r="AF1" s="169"/>
      <c r="AG1" s="170"/>
      <c r="AH1" s="171">
        <v>125</v>
      </c>
      <c r="AI1" s="169"/>
      <c r="AJ1" s="169"/>
      <c r="AK1" s="169"/>
      <c r="AL1" s="169"/>
      <c r="AM1" s="169"/>
      <c r="AN1" s="169"/>
      <c r="AO1" s="169"/>
      <c r="AP1" s="172">
        <v>126</v>
      </c>
      <c r="AQ1" s="173"/>
      <c r="AR1" s="173"/>
      <c r="AS1" s="173"/>
      <c r="AT1" s="173"/>
      <c r="AU1" s="173"/>
      <c r="AV1" s="173"/>
      <c r="AW1" s="174"/>
      <c r="AX1" s="169">
        <v>127</v>
      </c>
      <c r="AY1" s="169"/>
      <c r="AZ1" s="169"/>
      <c r="BA1" s="169"/>
      <c r="BB1" s="169"/>
      <c r="BC1" s="169"/>
      <c r="BD1" s="169"/>
      <c r="BE1" s="170"/>
      <c r="BF1" s="171">
        <v>128</v>
      </c>
      <c r="BG1" s="169"/>
      <c r="BH1" s="169"/>
      <c r="BI1" s="169"/>
      <c r="BJ1" s="169"/>
      <c r="BK1" s="169"/>
      <c r="BL1" s="169"/>
      <c r="BM1" s="170"/>
      <c r="BN1" s="171">
        <v>129</v>
      </c>
      <c r="BO1" s="169"/>
      <c r="BP1" s="169"/>
      <c r="BQ1" s="169"/>
      <c r="BR1" s="169"/>
      <c r="BS1" s="169"/>
      <c r="BT1" s="169"/>
      <c r="BU1" s="170"/>
      <c r="BV1" s="171">
        <v>130</v>
      </c>
      <c r="BW1" s="169"/>
      <c r="BX1" s="169"/>
      <c r="BY1" s="169"/>
      <c r="BZ1" s="169"/>
      <c r="CA1" s="169"/>
      <c r="CB1" s="169"/>
      <c r="CC1" s="170"/>
      <c r="CD1" s="171">
        <v>131</v>
      </c>
      <c r="CE1" s="169"/>
      <c r="CF1" s="169"/>
      <c r="CG1" s="169"/>
      <c r="CH1" s="169"/>
      <c r="CI1" s="169"/>
      <c r="CJ1" s="169"/>
      <c r="CK1" s="170"/>
      <c r="CL1" s="171">
        <v>132</v>
      </c>
      <c r="CM1" s="169"/>
      <c r="CN1" s="169"/>
      <c r="CO1" s="169"/>
      <c r="CP1" s="169"/>
      <c r="CQ1" s="169"/>
      <c r="CR1" s="169"/>
      <c r="CS1" s="170"/>
      <c r="CT1" s="171">
        <v>133</v>
      </c>
      <c r="CU1" s="169"/>
      <c r="CV1" s="169"/>
      <c r="CW1" s="169"/>
      <c r="CX1" s="169"/>
      <c r="CY1" s="169"/>
      <c r="CZ1" s="169"/>
      <c r="DA1" s="170"/>
      <c r="DB1" s="171">
        <v>134</v>
      </c>
      <c r="DC1" s="169"/>
      <c r="DD1" s="169"/>
      <c r="DE1" s="169"/>
      <c r="DF1" s="169"/>
      <c r="DG1" s="169"/>
      <c r="DH1" s="169"/>
      <c r="DI1" s="170"/>
      <c r="DJ1" s="171">
        <v>135</v>
      </c>
      <c r="DK1" s="169"/>
      <c r="DL1" s="169"/>
      <c r="DM1" s="169"/>
      <c r="DN1" s="169"/>
      <c r="DO1" s="169"/>
      <c r="DP1" s="169"/>
      <c r="DQ1" s="170"/>
      <c r="DR1" s="171">
        <v>136</v>
      </c>
      <c r="DS1" s="169"/>
      <c r="DT1" s="169"/>
      <c r="DU1" s="169"/>
      <c r="DV1" s="169"/>
      <c r="DW1" s="169"/>
      <c r="DX1" s="169"/>
      <c r="DY1" s="170"/>
      <c r="DZ1" s="171">
        <v>137</v>
      </c>
      <c r="EA1" s="169"/>
      <c r="EB1" s="169"/>
      <c r="EC1" s="169"/>
      <c r="ED1" s="169"/>
      <c r="EE1" s="169"/>
      <c r="EF1" s="169"/>
      <c r="EG1" s="170"/>
      <c r="EH1" s="171">
        <v>138</v>
      </c>
      <c r="EI1" s="169"/>
      <c r="EJ1" s="169"/>
      <c r="EK1" s="169"/>
      <c r="EL1" s="169"/>
      <c r="EM1" s="169"/>
      <c r="EN1" s="169"/>
      <c r="EO1" s="170"/>
      <c r="EP1" s="171">
        <v>139</v>
      </c>
      <c r="EQ1" s="169"/>
      <c r="ER1" s="169"/>
      <c r="ES1" s="169"/>
      <c r="ET1" s="169"/>
      <c r="EU1" s="169"/>
      <c r="EV1" s="169"/>
      <c r="EW1" s="170"/>
      <c r="EX1" s="171">
        <v>140</v>
      </c>
      <c r="EY1" s="169"/>
      <c r="EZ1" s="169"/>
      <c r="FA1" s="169"/>
      <c r="FB1" s="169"/>
      <c r="FC1" s="169"/>
      <c r="FD1" s="169"/>
      <c r="FE1" s="169"/>
      <c r="FF1" s="172">
        <v>141</v>
      </c>
      <c r="FG1" s="173"/>
      <c r="FH1" s="173"/>
      <c r="FI1" s="173"/>
      <c r="FJ1" s="173"/>
      <c r="FK1" s="173"/>
      <c r="FL1" s="173"/>
      <c r="FM1" s="174"/>
      <c r="FN1" s="171">
        <v>142</v>
      </c>
      <c r="FO1" s="169"/>
      <c r="FP1" s="169"/>
      <c r="FQ1" s="169"/>
      <c r="FR1" s="169"/>
      <c r="FS1" s="169"/>
      <c r="FT1" s="169"/>
      <c r="FU1" s="170"/>
      <c r="FV1" s="171">
        <v>143</v>
      </c>
      <c r="FW1" s="169"/>
      <c r="FX1" s="169"/>
      <c r="FY1" s="169"/>
      <c r="FZ1" s="169"/>
      <c r="GA1" s="169"/>
      <c r="GB1" s="169"/>
      <c r="GC1" s="170"/>
      <c r="GD1" s="171">
        <v>144</v>
      </c>
      <c r="GE1" s="169"/>
      <c r="GF1" s="169"/>
      <c r="GG1" s="169"/>
      <c r="GH1" s="169"/>
      <c r="GI1" s="169"/>
      <c r="GJ1" s="169"/>
      <c r="GK1" s="170"/>
      <c r="GL1" s="171">
        <v>145</v>
      </c>
      <c r="GM1" s="169"/>
      <c r="GN1" s="169"/>
      <c r="GO1" s="169"/>
      <c r="GP1" s="169"/>
      <c r="GQ1" s="169"/>
      <c r="GR1" s="169"/>
      <c r="GS1" s="170"/>
      <c r="GT1" s="171">
        <v>146</v>
      </c>
      <c r="GU1" s="169"/>
      <c r="GV1" s="169"/>
      <c r="GW1" s="169"/>
      <c r="GX1" s="169"/>
      <c r="GY1" s="169"/>
      <c r="GZ1" s="169"/>
      <c r="HA1" s="170"/>
      <c r="HB1" s="171">
        <v>147</v>
      </c>
      <c r="HC1" s="169"/>
      <c r="HD1" s="169"/>
      <c r="HE1" s="169"/>
      <c r="HF1" s="169"/>
      <c r="HG1" s="169"/>
      <c r="HH1" s="169"/>
      <c r="HI1" s="170"/>
      <c r="HJ1" s="171">
        <v>148</v>
      </c>
      <c r="HK1" s="169"/>
      <c r="HL1" s="169"/>
      <c r="HM1" s="169"/>
      <c r="HN1" s="169"/>
      <c r="HO1" s="169"/>
      <c r="HP1" s="169"/>
      <c r="HQ1" s="170"/>
      <c r="HR1" s="171">
        <v>149</v>
      </c>
      <c r="HS1" s="169"/>
      <c r="HT1" s="169"/>
      <c r="HU1" s="169"/>
      <c r="HV1" s="169"/>
      <c r="HW1" s="169"/>
      <c r="HX1" s="169"/>
      <c r="HY1" s="170"/>
      <c r="HZ1" s="171">
        <v>150</v>
      </c>
      <c r="IA1" s="169"/>
      <c r="IB1" s="169"/>
      <c r="IC1" s="169"/>
      <c r="ID1" s="169"/>
      <c r="IE1" s="169"/>
      <c r="IF1" s="169"/>
      <c r="IG1" s="170"/>
    </row>
    <row r="2" spans="1:241" s="2" customFormat="1" ht="12" x14ac:dyDescent="0.2">
      <c r="A2" s="21" t="s">
        <v>501</v>
      </c>
      <c r="B2" s="78"/>
      <c r="C2" s="36" t="s">
        <v>329</v>
      </c>
      <c r="D2" s="18"/>
      <c r="E2" s="18"/>
      <c r="F2" s="18"/>
      <c r="G2" s="18"/>
      <c r="H2" s="18"/>
      <c r="I2" s="37"/>
      <c r="J2" s="78"/>
      <c r="K2" s="36" t="s">
        <v>332</v>
      </c>
      <c r="L2" s="18"/>
      <c r="M2" s="18"/>
      <c r="N2" s="18"/>
      <c r="O2" s="18"/>
      <c r="P2" s="18"/>
      <c r="Q2" s="60"/>
      <c r="R2" s="76"/>
      <c r="S2" s="19" t="s">
        <v>335</v>
      </c>
      <c r="T2" s="18"/>
      <c r="U2" s="18"/>
      <c r="V2" s="18"/>
      <c r="W2" s="18"/>
      <c r="X2" s="18"/>
      <c r="Y2" s="37"/>
      <c r="Z2" s="76"/>
      <c r="AA2" s="19" t="s">
        <v>338</v>
      </c>
      <c r="AB2" s="18"/>
      <c r="AC2" s="18"/>
      <c r="AD2" s="18"/>
      <c r="AE2" s="18"/>
      <c r="AF2" s="18"/>
      <c r="AG2" s="37"/>
      <c r="AH2" s="95"/>
      <c r="AI2" s="19" t="s">
        <v>341</v>
      </c>
      <c r="AJ2" s="105"/>
      <c r="AK2" s="105"/>
      <c r="AL2" s="105"/>
      <c r="AM2" s="105"/>
      <c r="AN2" s="105"/>
      <c r="AO2" s="106"/>
      <c r="AP2" s="95"/>
      <c r="AQ2" s="19" t="s">
        <v>344</v>
      </c>
      <c r="AR2" s="105"/>
      <c r="AS2" s="105"/>
      <c r="AT2" s="105"/>
      <c r="AU2" s="105"/>
      <c r="AV2" s="105"/>
      <c r="AW2" s="110"/>
      <c r="AX2" s="103"/>
      <c r="AY2" s="19" t="s">
        <v>347</v>
      </c>
      <c r="AZ2" s="18"/>
      <c r="BA2" s="18"/>
      <c r="BB2" s="18"/>
      <c r="BC2" s="18"/>
      <c r="BD2" s="18"/>
      <c r="BE2" s="37"/>
      <c r="BF2" s="76"/>
      <c r="BG2" s="19" t="s">
        <v>349</v>
      </c>
      <c r="BH2" s="18"/>
      <c r="BI2" s="18"/>
      <c r="BJ2" s="18"/>
      <c r="BK2" s="18"/>
      <c r="BL2" s="18"/>
      <c r="BM2" s="37"/>
      <c r="BN2" s="76"/>
      <c r="BO2" s="19" t="s">
        <v>352</v>
      </c>
      <c r="BP2" s="18"/>
      <c r="BQ2" s="18"/>
      <c r="BR2" s="18"/>
      <c r="BS2" s="18"/>
      <c r="BT2" s="18"/>
      <c r="BU2" s="37"/>
      <c r="BV2" s="76"/>
      <c r="BW2" s="19" t="s">
        <v>355</v>
      </c>
      <c r="BX2" s="18"/>
      <c r="BY2" s="18"/>
      <c r="BZ2" s="18"/>
      <c r="CA2" s="18"/>
      <c r="CB2" s="18"/>
      <c r="CC2" s="37"/>
      <c r="CD2" s="76"/>
      <c r="CE2" s="19" t="s">
        <v>358</v>
      </c>
      <c r="CF2" s="18"/>
      <c r="CG2" s="18"/>
      <c r="CH2" s="18"/>
      <c r="CI2" s="18"/>
      <c r="CJ2" s="18"/>
      <c r="CK2" s="37"/>
      <c r="CL2" s="76"/>
      <c r="CM2" s="19" t="s">
        <v>361</v>
      </c>
      <c r="CN2" s="18"/>
      <c r="CO2" s="18"/>
      <c r="CP2" s="18"/>
      <c r="CQ2" s="18"/>
      <c r="CR2" s="18"/>
      <c r="CS2" s="37"/>
      <c r="CT2" s="76"/>
      <c r="CU2" s="19" t="s">
        <v>568</v>
      </c>
      <c r="CV2" s="18"/>
      <c r="CW2" s="18"/>
      <c r="CX2" s="18"/>
      <c r="CY2" s="18"/>
      <c r="CZ2" s="18"/>
      <c r="DA2" s="37"/>
      <c r="DB2" s="76"/>
      <c r="DC2" s="19" t="s">
        <v>366</v>
      </c>
      <c r="DD2" s="18"/>
      <c r="DE2" s="18"/>
      <c r="DF2" s="18"/>
      <c r="DG2" s="18"/>
      <c r="DH2" s="18"/>
      <c r="DI2" s="37"/>
      <c r="DJ2" s="76"/>
      <c r="DK2" s="19" t="s">
        <v>369</v>
      </c>
      <c r="DL2" s="18"/>
      <c r="DM2" s="18"/>
      <c r="DN2" s="18"/>
      <c r="DO2" s="18"/>
      <c r="DP2" s="18"/>
      <c r="DQ2" s="37"/>
      <c r="DR2" s="76"/>
      <c r="DS2" s="19" t="s">
        <v>569</v>
      </c>
      <c r="DT2" s="18"/>
      <c r="DU2" s="18"/>
      <c r="DV2" s="18"/>
      <c r="DW2" s="18"/>
      <c r="DX2" s="18"/>
      <c r="DY2" s="37"/>
      <c r="DZ2" s="76"/>
      <c r="EA2" s="19" t="s">
        <v>373</v>
      </c>
      <c r="EB2" s="18"/>
      <c r="EC2" s="18"/>
      <c r="ED2" s="18"/>
      <c r="EE2" s="18"/>
      <c r="EF2" s="18"/>
      <c r="EG2" s="37"/>
      <c r="EH2" s="76"/>
      <c r="EI2" s="19" t="s">
        <v>375</v>
      </c>
      <c r="EJ2" s="18"/>
      <c r="EK2" s="18"/>
      <c r="EL2" s="18"/>
      <c r="EM2" s="18"/>
      <c r="EN2" s="18"/>
      <c r="EO2" s="37"/>
      <c r="EP2" s="76"/>
      <c r="EQ2" s="19" t="s">
        <v>570</v>
      </c>
      <c r="ER2" s="18"/>
      <c r="ES2" s="18"/>
      <c r="ET2" s="18"/>
      <c r="EU2" s="18"/>
      <c r="EV2" s="18"/>
      <c r="EW2" s="37"/>
      <c r="EX2" s="76"/>
      <c r="EY2" s="19" t="s">
        <v>378</v>
      </c>
      <c r="EZ2" s="18"/>
      <c r="FA2" s="18"/>
      <c r="FB2" s="18"/>
      <c r="FC2" s="18"/>
      <c r="FD2" s="18"/>
      <c r="FE2" s="60"/>
      <c r="FF2" s="76"/>
      <c r="FG2" s="19" t="s">
        <v>381</v>
      </c>
      <c r="FH2" s="18"/>
      <c r="FI2" s="18"/>
      <c r="FJ2" s="18"/>
      <c r="FK2" s="18"/>
      <c r="FL2" s="18"/>
      <c r="FM2" s="37"/>
      <c r="FN2" s="76"/>
      <c r="FO2" s="19" t="s">
        <v>384</v>
      </c>
      <c r="FP2" s="18"/>
      <c r="FQ2" s="18"/>
      <c r="FR2" s="18"/>
      <c r="FS2" s="18"/>
      <c r="FT2" s="18"/>
      <c r="FU2" s="37"/>
      <c r="FV2" s="76"/>
      <c r="FW2" s="19" t="s">
        <v>387</v>
      </c>
      <c r="FX2" s="18"/>
      <c r="FY2" s="18"/>
      <c r="FZ2" s="18"/>
      <c r="GA2" s="18"/>
      <c r="GB2" s="18"/>
      <c r="GC2" s="37"/>
      <c r="GD2" s="76"/>
      <c r="GE2" s="19" t="s">
        <v>389</v>
      </c>
      <c r="GF2" s="18"/>
      <c r="GG2" s="18"/>
      <c r="GH2" s="18"/>
      <c r="GI2" s="18"/>
      <c r="GJ2" s="18"/>
      <c r="GK2" s="37"/>
      <c r="GL2" s="76"/>
      <c r="GM2" s="19" t="s">
        <v>392</v>
      </c>
      <c r="GN2" s="18"/>
      <c r="GO2" s="18"/>
      <c r="GP2" s="18"/>
      <c r="GQ2" s="18"/>
      <c r="GR2" s="18"/>
      <c r="GS2" s="37"/>
      <c r="GT2" s="76"/>
      <c r="GU2" s="19" t="s">
        <v>395</v>
      </c>
      <c r="GV2" s="18"/>
      <c r="GW2" s="18"/>
      <c r="GX2" s="18"/>
      <c r="GY2" s="18"/>
      <c r="GZ2" s="18"/>
      <c r="HA2" s="37"/>
      <c r="HB2" s="76"/>
      <c r="HC2" s="19" t="s">
        <v>398</v>
      </c>
      <c r="HD2" s="18"/>
      <c r="HE2" s="18"/>
      <c r="HF2" s="18"/>
      <c r="HG2" s="18"/>
      <c r="HH2" s="18"/>
      <c r="HI2" s="37"/>
      <c r="HJ2" s="76"/>
      <c r="HK2" s="19" t="s">
        <v>400</v>
      </c>
      <c r="HL2" s="18"/>
      <c r="HM2" s="18"/>
      <c r="HN2" s="18"/>
      <c r="HO2" s="18"/>
      <c r="HP2" s="18"/>
      <c r="HQ2" s="37"/>
      <c r="HR2" s="95"/>
      <c r="HS2" s="19" t="s">
        <v>403</v>
      </c>
      <c r="HT2" s="105"/>
      <c r="HU2" s="105"/>
      <c r="HV2" s="105"/>
      <c r="HW2" s="105"/>
      <c r="HX2" s="105"/>
      <c r="HY2" s="110"/>
      <c r="HZ2" s="95"/>
      <c r="IA2" s="19" t="s">
        <v>406</v>
      </c>
      <c r="IB2" s="105"/>
      <c r="IC2" s="105"/>
      <c r="ID2" s="105"/>
      <c r="IE2" s="105"/>
      <c r="IF2" s="105"/>
      <c r="IG2" s="110"/>
    </row>
    <row r="3" spans="1:241" s="2" customFormat="1" ht="12" x14ac:dyDescent="0.2">
      <c r="A3" s="21" t="s">
        <v>502</v>
      </c>
      <c r="B3" s="78"/>
      <c r="C3" s="36" t="s">
        <v>331</v>
      </c>
      <c r="D3" s="16"/>
      <c r="E3" s="16"/>
      <c r="F3" s="16"/>
      <c r="G3" s="16"/>
      <c r="H3" s="16"/>
      <c r="I3" s="38"/>
      <c r="J3" s="78"/>
      <c r="K3" s="36" t="s">
        <v>334</v>
      </c>
      <c r="L3" s="16"/>
      <c r="M3" s="16"/>
      <c r="N3" s="16"/>
      <c r="O3" s="16"/>
      <c r="P3" s="16"/>
      <c r="Q3" s="61"/>
      <c r="R3" s="76"/>
      <c r="S3" s="19" t="s">
        <v>337</v>
      </c>
      <c r="T3" s="16"/>
      <c r="U3" s="16"/>
      <c r="V3" s="16"/>
      <c r="W3" s="16"/>
      <c r="X3" s="16"/>
      <c r="Y3" s="38"/>
      <c r="Z3" s="76"/>
      <c r="AA3" s="19" t="s">
        <v>340</v>
      </c>
      <c r="AB3" s="16"/>
      <c r="AC3" s="16"/>
      <c r="AD3" s="16"/>
      <c r="AE3" s="16"/>
      <c r="AF3" s="16"/>
      <c r="AG3" s="38"/>
      <c r="AH3" s="95"/>
      <c r="AI3" s="19" t="s">
        <v>343</v>
      </c>
      <c r="AJ3" s="107"/>
      <c r="AK3" s="107"/>
      <c r="AL3" s="107"/>
      <c r="AM3" s="107"/>
      <c r="AN3" s="107"/>
      <c r="AO3" s="108"/>
      <c r="AP3" s="95"/>
      <c r="AQ3" s="19" t="s">
        <v>346</v>
      </c>
      <c r="AR3" s="107"/>
      <c r="AS3" s="107"/>
      <c r="AT3" s="107"/>
      <c r="AU3" s="107"/>
      <c r="AV3" s="107"/>
      <c r="AW3" s="111"/>
      <c r="AX3" s="103"/>
      <c r="AY3" s="19" t="s">
        <v>348</v>
      </c>
      <c r="AZ3" s="16"/>
      <c r="BA3" s="16"/>
      <c r="BB3" s="16"/>
      <c r="BC3" s="16"/>
      <c r="BD3" s="16"/>
      <c r="BE3" s="38"/>
      <c r="BF3" s="76"/>
      <c r="BG3" s="19" t="s">
        <v>351</v>
      </c>
      <c r="BH3" s="16"/>
      <c r="BI3" s="16"/>
      <c r="BJ3" s="16"/>
      <c r="BK3" s="16"/>
      <c r="BL3" s="16"/>
      <c r="BM3" s="38"/>
      <c r="BN3" s="76"/>
      <c r="BO3" s="19" t="s">
        <v>354</v>
      </c>
      <c r="BP3" s="16"/>
      <c r="BQ3" s="16"/>
      <c r="BR3" s="16"/>
      <c r="BS3" s="16"/>
      <c r="BT3" s="16"/>
      <c r="BU3" s="38"/>
      <c r="BV3" s="76"/>
      <c r="BW3" s="19" t="s">
        <v>357</v>
      </c>
      <c r="BX3" s="16"/>
      <c r="BY3" s="16"/>
      <c r="BZ3" s="16"/>
      <c r="CA3" s="16"/>
      <c r="CB3" s="16"/>
      <c r="CC3" s="38"/>
      <c r="CD3" s="76"/>
      <c r="CE3" s="19" t="s">
        <v>360</v>
      </c>
      <c r="CF3" s="16"/>
      <c r="CG3" s="16"/>
      <c r="CH3" s="16"/>
      <c r="CI3" s="16"/>
      <c r="CJ3" s="16"/>
      <c r="CK3" s="38"/>
      <c r="CL3" s="76"/>
      <c r="CM3" s="19" t="s">
        <v>363</v>
      </c>
      <c r="CN3" s="16"/>
      <c r="CO3" s="16"/>
      <c r="CP3" s="16"/>
      <c r="CQ3" s="16"/>
      <c r="CR3" s="16"/>
      <c r="CS3" s="38"/>
      <c r="CT3" s="76"/>
      <c r="CU3" s="19" t="s">
        <v>365</v>
      </c>
      <c r="CV3" s="16"/>
      <c r="CW3" s="16"/>
      <c r="CX3" s="16"/>
      <c r="CY3" s="16"/>
      <c r="CZ3" s="16"/>
      <c r="DA3" s="38"/>
      <c r="DB3" s="76"/>
      <c r="DC3" s="19" t="s">
        <v>368</v>
      </c>
      <c r="DD3" s="16"/>
      <c r="DE3" s="16"/>
      <c r="DF3" s="16"/>
      <c r="DG3" s="16"/>
      <c r="DH3" s="16"/>
      <c r="DI3" s="38"/>
      <c r="DJ3" s="76"/>
      <c r="DK3" s="19" t="s">
        <v>371</v>
      </c>
      <c r="DL3" s="16"/>
      <c r="DM3" s="16"/>
      <c r="DN3" s="16"/>
      <c r="DO3" s="16"/>
      <c r="DP3" s="16"/>
      <c r="DQ3" s="38"/>
      <c r="DR3" s="76"/>
      <c r="DS3" s="19" t="s">
        <v>571</v>
      </c>
      <c r="DT3" s="16"/>
      <c r="DU3" s="16"/>
      <c r="DV3" s="16"/>
      <c r="DW3" s="16"/>
      <c r="DX3" s="16"/>
      <c r="DY3" s="38"/>
      <c r="DZ3" s="76"/>
      <c r="EA3" s="19" t="s">
        <v>572</v>
      </c>
      <c r="EB3" s="16"/>
      <c r="EC3" s="16"/>
      <c r="ED3" s="16"/>
      <c r="EE3" s="16"/>
      <c r="EF3" s="16"/>
      <c r="EG3" s="38"/>
      <c r="EH3" s="76"/>
      <c r="EI3" s="19" t="s">
        <v>377</v>
      </c>
      <c r="EJ3" s="16"/>
      <c r="EK3" s="16"/>
      <c r="EL3" s="16"/>
      <c r="EM3" s="16"/>
      <c r="EN3" s="16"/>
      <c r="EO3" s="38"/>
      <c r="EP3" s="76"/>
      <c r="EQ3" s="19" t="s">
        <v>573</v>
      </c>
      <c r="ER3" s="16"/>
      <c r="ES3" s="16"/>
      <c r="ET3" s="16"/>
      <c r="EU3" s="16"/>
      <c r="EV3" s="16"/>
      <c r="EW3" s="38"/>
      <c r="EX3" s="76"/>
      <c r="EY3" s="19" t="s">
        <v>380</v>
      </c>
      <c r="EZ3" s="16"/>
      <c r="FA3" s="16"/>
      <c r="FB3" s="16"/>
      <c r="FC3" s="16"/>
      <c r="FD3" s="16"/>
      <c r="FE3" s="61"/>
      <c r="FF3" s="76"/>
      <c r="FG3" s="19" t="s">
        <v>383</v>
      </c>
      <c r="FH3" s="16"/>
      <c r="FI3" s="16"/>
      <c r="FJ3" s="16"/>
      <c r="FK3" s="16"/>
      <c r="FL3" s="16"/>
      <c r="FM3" s="38"/>
      <c r="FN3" s="76"/>
      <c r="FO3" s="19" t="s">
        <v>386</v>
      </c>
      <c r="FP3" s="16"/>
      <c r="FQ3" s="16"/>
      <c r="FR3" s="16"/>
      <c r="FS3" s="16"/>
      <c r="FT3" s="16"/>
      <c r="FU3" s="38"/>
      <c r="FV3" s="76"/>
      <c r="FW3" s="19" t="s">
        <v>388</v>
      </c>
      <c r="FX3" s="16"/>
      <c r="FY3" s="16"/>
      <c r="FZ3" s="16"/>
      <c r="GA3" s="16"/>
      <c r="GB3" s="16"/>
      <c r="GC3" s="38"/>
      <c r="GD3" s="76"/>
      <c r="GE3" s="19" t="s">
        <v>391</v>
      </c>
      <c r="GF3" s="16"/>
      <c r="GG3" s="16"/>
      <c r="GH3" s="16"/>
      <c r="GI3" s="16"/>
      <c r="GJ3" s="16"/>
      <c r="GK3" s="38"/>
      <c r="GL3" s="76"/>
      <c r="GM3" s="19" t="s">
        <v>394</v>
      </c>
      <c r="GN3" s="16"/>
      <c r="GO3" s="16"/>
      <c r="GP3" s="16"/>
      <c r="GQ3" s="16"/>
      <c r="GR3" s="16"/>
      <c r="GS3" s="38"/>
      <c r="GT3" s="76"/>
      <c r="GU3" s="19" t="s">
        <v>397</v>
      </c>
      <c r="GV3" s="16"/>
      <c r="GW3" s="16"/>
      <c r="GX3" s="16"/>
      <c r="GY3" s="16"/>
      <c r="GZ3" s="16"/>
      <c r="HA3" s="38"/>
      <c r="HB3" s="76"/>
      <c r="HC3" s="19" t="s">
        <v>399</v>
      </c>
      <c r="HD3" s="16"/>
      <c r="HE3" s="16"/>
      <c r="HF3" s="16"/>
      <c r="HG3" s="16"/>
      <c r="HH3" s="16"/>
      <c r="HI3" s="38"/>
      <c r="HJ3" s="76"/>
      <c r="HK3" s="19" t="s">
        <v>402</v>
      </c>
      <c r="HL3" s="16"/>
      <c r="HM3" s="16"/>
      <c r="HN3" s="16"/>
      <c r="HO3" s="16"/>
      <c r="HP3" s="16"/>
      <c r="HQ3" s="38"/>
      <c r="HR3" s="95"/>
      <c r="HS3" s="19" t="s">
        <v>405</v>
      </c>
      <c r="HT3" s="107"/>
      <c r="HU3" s="107"/>
      <c r="HV3" s="107"/>
      <c r="HW3" s="107"/>
      <c r="HX3" s="107"/>
      <c r="HY3" s="111"/>
      <c r="HZ3" s="95"/>
      <c r="IA3" s="19" t="s">
        <v>408</v>
      </c>
      <c r="IB3" s="107"/>
      <c r="IC3" s="107"/>
      <c r="ID3" s="107"/>
      <c r="IE3" s="107"/>
      <c r="IF3" s="107"/>
      <c r="IG3" s="111"/>
    </row>
    <row r="4" spans="1:241" s="2" customFormat="1" ht="12" x14ac:dyDescent="0.2">
      <c r="A4" s="22" t="s">
        <v>504</v>
      </c>
      <c r="B4" s="78"/>
      <c r="C4" s="36" t="s">
        <v>330</v>
      </c>
      <c r="D4" s="16"/>
      <c r="E4" s="16"/>
      <c r="F4" s="16"/>
      <c r="G4" s="16"/>
      <c r="H4" s="16"/>
      <c r="I4" s="38"/>
      <c r="J4" s="78"/>
      <c r="K4" s="36" t="s">
        <v>333</v>
      </c>
      <c r="L4" s="16"/>
      <c r="M4" s="16"/>
      <c r="N4" s="16"/>
      <c r="O4" s="16"/>
      <c r="P4" s="16"/>
      <c r="Q4" s="61"/>
      <c r="R4" s="76"/>
      <c r="S4" s="19" t="s">
        <v>336</v>
      </c>
      <c r="T4" s="16"/>
      <c r="U4" s="16"/>
      <c r="V4" s="16"/>
      <c r="W4" s="16"/>
      <c r="X4" s="16"/>
      <c r="Y4" s="38"/>
      <c r="Z4" s="76"/>
      <c r="AA4" s="19" t="s">
        <v>339</v>
      </c>
      <c r="AB4" s="16"/>
      <c r="AC4" s="16"/>
      <c r="AD4" s="16"/>
      <c r="AE4" s="16"/>
      <c r="AF4" s="16"/>
      <c r="AG4" s="38"/>
      <c r="AH4" s="95"/>
      <c r="AI4" s="19" t="s">
        <v>342</v>
      </c>
      <c r="AJ4" s="107"/>
      <c r="AK4" s="107"/>
      <c r="AL4" s="107"/>
      <c r="AM4" s="107"/>
      <c r="AN4" s="107"/>
      <c r="AO4" s="108"/>
      <c r="AP4" s="95"/>
      <c r="AQ4" s="19" t="s">
        <v>345</v>
      </c>
      <c r="AR4" s="107"/>
      <c r="AS4" s="107"/>
      <c r="AT4" s="107"/>
      <c r="AU4" s="107"/>
      <c r="AV4" s="107"/>
      <c r="AW4" s="111"/>
      <c r="AX4" s="103"/>
      <c r="AY4" s="19" t="s">
        <v>574</v>
      </c>
      <c r="AZ4" s="16"/>
      <c r="BA4" s="16"/>
      <c r="BB4" s="16"/>
      <c r="BC4" s="16"/>
      <c r="BD4" s="16"/>
      <c r="BE4" s="38"/>
      <c r="BF4" s="76"/>
      <c r="BG4" s="19" t="s">
        <v>350</v>
      </c>
      <c r="BH4" s="16"/>
      <c r="BI4" s="16"/>
      <c r="BJ4" s="16"/>
      <c r="BK4" s="16"/>
      <c r="BL4" s="16"/>
      <c r="BM4" s="38"/>
      <c r="BN4" s="76"/>
      <c r="BO4" s="19" t="s">
        <v>353</v>
      </c>
      <c r="BP4" s="16"/>
      <c r="BQ4" s="16"/>
      <c r="BR4" s="16"/>
      <c r="BS4" s="16"/>
      <c r="BT4" s="16"/>
      <c r="BU4" s="38"/>
      <c r="BV4" s="76"/>
      <c r="BW4" s="19" t="s">
        <v>356</v>
      </c>
      <c r="BX4" s="16"/>
      <c r="BY4" s="16"/>
      <c r="BZ4" s="16"/>
      <c r="CA4" s="16"/>
      <c r="CB4" s="16"/>
      <c r="CC4" s="38"/>
      <c r="CD4" s="76"/>
      <c r="CE4" s="19" t="s">
        <v>359</v>
      </c>
      <c r="CF4" s="16"/>
      <c r="CG4" s="16"/>
      <c r="CH4" s="16"/>
      <c r="CI4" s="16"/>
      <c r="CJ4" s="16"/>
      <c r="CK4" s="38"/>
      <c r="CL4" s="76"/>
      <c r="CM4" s="19" t="s">
        <v>362</v>
      </c>
      <c r="CN4" s="16"/>
      <c r="CO4" s="16"/>
      <c r="CP4" s="16"/>
      <c r="CQ4" s="16"/>
      <c r="CR4" s="16"/>
      <c r="CS4" s="38"/>
      <c r="CT4" s="76"/>
      <c r="CU4" s="19" t="s">
        <v>364</v>
      </c>
      <c r="CV4" s="16"/>
      <c r="CW4" s="16"/>
      <c r="CX4" s="16"/>
      <c r="CY4" s="16"/>
      <c r="CZ4" s="16"/>
      <c r="DA4" s="38"/>
      <c r="DB4" s="76"/>
      <c r="DC4" s="19" t="s">
        <v>367</v>
      </c>
      <c r="DD4" s="16"/>
      <c r="DE4" s="16"/>
      <c r="DF4" s="16"/>
      <c r="DG4" s="16"/>
      <c r="DH4" s="16"/>
      <c r="DI4" s="38"/>
      <c r="DJ4" s="76"/>
      <c r="DK4" s="19" t="s">
        <v>370</v>
      </c>
      <c r="DL4" s="16"/>
      <c r="DM4" s="16"/>
      <c r="DN4" s="16"/>
      <c r="DO4" s="16"/>
      <c r="DP4" s="16"/>
      <c r="DQ4" s="38"/>
      <c r="DR4" s="76"/>
      <c r="DS4" s="19" t="s">
        <v>372</v>
      </c>
      <c r="DT4" s="16"/>
      <c r="DU4" s="16"/>
      <c r="DV4" s="16"/>
      <c r="DW4" s="16"/>
      <c r="DX4" s="16"/>
      <c r="DY4" s="38"/>
      <c r="DZ4" s="76"/>
      <c r="EA4" s="19" t="s">
        <v>374</v>
      </c>
      <c r="EB4" s="16"/>
      <c r="EC4" s="16"/>
      <c r="ED4" s="16"/>
      <c r="EE4" s="16"/>
      <c r="EF4" s="16"/>
      <c r="EG4" s="38"/>
      <c r="EH4" s="76"/>
      <c r="EI4" s="19" t="s">
        <v>376</v>
      </c>
      <c r="EJ4" s="16"/>
      <c r="EK4" s="16"/>
      <c r="EL4" s="16"/>
      <c r="EM4" s="16"/>
      <c r="EN4" s="16"/>
      <c r="EO4" s="38"/>
      <c r="EP4" s="76"/>
      <c r="EQ4" s="19" t="s">
        <v>575</v>
      </c>
      <c r="ER4" s="16"/>
      <c r="ES4" s="16"/>
      <c r="ET4" s="16"/>
      <c r="EU4" s="16"/>
      <c r="EV4" s="16"/>
      <c r="EW4" s="38"/>
      <c r="EX4" s="76"/>
      <c r="EY4" s="19" t="s">
        <v>379</v>
      </c>
      <c r="EZ4" s="16"/>
      <c r="FA4" s="16"/>
      <c r="FB4" s="16"/>
      <c r="FC4" s="16"/>
      <c r="FD4" s="16"/>
      <c r="FE4" s="61"/>
      <c r="FF4" s="76"/>
      <c r="FG4" s="19" t="s">
        <v>382</v>
      </c>
      <c r="FH4" s="16"/>
      <c r="FI4" s="16"/>
      <c r="FJ4" s="16"/>
      <c r="FK4" s="16"/>
      <c r="FL4" s="16"/>
      <c r="FM4" s="38"/>
      <c r="FN4" s="76"/>
      <c r="FO4" s="19" t="s">
        <v>385</v>
      </c>
      <c r="FP4" s="16"/>
      <c r="FQ4" s="16"/>
      <c r="FR4" s="16"/>
      <c r="FS4" s="16"/>
      <c r="FT4" s="16"/>
      <c r="FU4" s="38"/>
      <c r="FV4" s="76"/>
      <c r="FW4" s="19" t="s">
        <v>576</v>
      </c>
      <c r="FX4" s="16"/>
      <c r="FY4" s="16"/>
      <c r="FZ4" s="16"/>
      <c r="GA4" s="16"/>
      <c r="GB4" s="16"/>
      <c r="GC4" s="38"/>
      <c r="GD4" s="76"/>
      <c r="GE4" s="19" t="s">
        <v>390</v>
      </c>
      <c r="GF4" s="16"/>
      <c r="GG4" s="16"/>
      <c r="GH4" s="16"/>
      <c r="GI4" s="16"/>
      <c r="GJ4" s="16"/>
      <c r="GK4" s="38"/>
      <c r="GL4" s="76"/>
      <c r="GM4" s="19" t="s">
        <v>393</v>
      </c>
      <c r="GN4" s="16"/>
      <c r="GO4" s="16"/>
      <c r="GP4" s="16"/>
      <c r="GQ4" s="16"/>
      <c r="GR4" s="16"/>
      <c r="GS4" s="38"/>
      <c r="GT4" s="76"/>
      <c r="GU4" s="19" t="s">
        <v>396</v>
      </c>
      <c r="GV4" s="16"/>
      <c r="GW4" s="16"/>
      <c r="GX4" s="16"/>
      <c r="GY4" s="16"/>
      <c r="GZ4" s="16"/>
      <c r="HA4" s="38"/>
      <c r="HB4" s="76"/>
      <c r="HC4" s="19" t="s">
        <v>390</v>
      </c>
      <c r="HD4" s="16"/>
      <c r="HE4" s="16"/>
      <c r="HF4" s="16"/>
      <c r="HG4" s="16"/>
      <c r="HH4" s="16"/>
      <c r="HI4" s="38"/>
      <c r="HJ4" s="76"/>
      <c r="HK4" s="19" t="s">
        <v>401</v>
      </c>
      <c r="HL4" s="16"/>
      <c r="HM4" s="16"/>
      <c r="HN4" s="16"/>
      <c r="HO4" s="16"/>
      <c r="HP4" s="16"/>
      <c r="HQ4" s="38"/>
      <c r="HR4" s="95"/>
      <c r="HS4" s="19" t="s">
        <v>404</v>
      </c>
      <c r="HT4" s="107"/>
      <c r="HU4" s="107"/>
      <c r="HV4" s="107"/>
      <c r="HW4" s="107"/>
      <c r="HX4" s="107"/>
      <c r="HY4" s="111"/>
      <c r="HZ4" s="95"/>
      <c r="IA4" s="19" t="s">
        <v>407</v>
      </c>
      <c r="IB4" s="107"/>
      <c r="IC4" s="107"/>
      <c r="ID4" s="107"/>
      <c r="IE4" s="107"/>
      <c r="IF4" s="107"/>
      <c r="IG4" s="111"/>
    </row>
    <row r="5" spans="1:241" s="1" customFormat="1" ht="15.75" customHeight="1" x14ac:dyDescent="0.25">
      <c r="A5" s="22" t="s">
        <v>506</v>
      </c>
      <c r="B5" s="79"/>
      <c r="C5" s="39">
        <v>181319.47</v>
      </c>
      <c r="D5" s="17"/>
      <c r="E5" s="17"/>
      <c r="F5" s="17"/>
      <c r="G5" s="17"/>
      <c r="H5" s="17"/>
      <c r="I5" s="40"/>
      <c r="J5" s="79"/>
      <c r="K5" s="39">
        <v>195473.28</v>
      </c>
      <c r="L5" s="17"/>
      <c r="M5" s="17"/>
      <c r="N5" s="17"/>
      <c r="O5" s="17"/>
      <c r="P5" s="17"/>
      <c r="Q5" s="102"/>
      <c r="R5" s="77"/>
      <c r="S5" s="20">
        <v>199248.52</v>
      </c>
      <c r="T5" s="17"/>
      <c r="U5" s="17"/>
      <c r="V5" s="17"/>
      <c r="W5" s="17"/>
      <c r="X5" s="17"/>
      <c r="Y5" s="40"/>
      <c r="Z5" s="77"/>
      <c r="AA5" s="20">
        <v>99830.5</v>
      </c>
      <c r="AB5" s="17"/>
      <c r="AC5" s="17"/>
      <c r="AD5" s="17"/>
      <c r="AE5" s="17"/>
      <c r="AF5" s="17"/>
      <c r="AG5" s="40"/>
      <c r="AH5" s="109"/>
      <c r="AI5" s="20">
        <v>199955</v>
      </c>
      <c r="AJ5" s="17"/>
      <c r="AK5" s="17"/>
      <c r="AL5" s="17"/>
      <c r="AM5" s="17"/>
      <c r="AN5" s="17"/>
      <c r="AO5" s="102"/>
      <c r="AP5" s="109"/>
      <c r="AQ5" s="20">
        <v>168662.39999999999</v>
      </c>
      <c r="AR5" s="17"/>
      <c r="AS5" s="17"/>
      <c r="AT5" s="17"/>
      <c r="AU5" s="17"/>
      <c r="AV5" s="17"/>
      <c r="AW5" s="40"/>
      <c r="AX5" s="104"/>
      <c r="AY5" s="20">
        <v>72380.06</v>
      </c>
      <c r="AZ5" s="17"/>
      <c r="BA5" s="17"/>
      <c r="BB5" s="17"/>
      <c r="BC5" s="17"/>
      <c r="BD5" s="17"/>
      <c r="BE5" s="40"/>
      <c r="BF5" s="77"/>
      <c r="BG5" s="20">
        <v>171921.83</v>
      </c>
      <c r="BH5" s="17"/>
      <c r="BI5" s="17"/>
      <c r="BJ5" s="17"/>
      <c r="BK5" s="17"/>
      <c r="BL5" s="17"/>
      <c r="BM5" s="40"/>
      <c r="BN5" s="77"/>
      <c r="BO5" s="20">
        <v>21021</v>
      </c>
      <c r="BP5" s="17"/>
      <c r="BQ5" s="17"/>
      <c r="BR5" s="17"/>
      <c r="BS5" s="17"/>
      <c r="BT5" s="17"/>
      <c r="BU5" s="40"/>
      <c r="BV5" s="77"/>
      <c r="BW5" s="20">
        <v>196462.42</v>
      </c>
      <c r="BX5" s="17"/>
      <c r="BY5" s="17"/>
      <c r="BZ5" s="17"/>
      <c r="CA5" s="17"/>
      <c r="CB5" s="17"/>
      <c r="CC5" s="40"/>
      <c r="CD5" s="77"/>
      <c r="CE5" s="112">
        <v>191719.89</v>
      </c>
      <c r="CF5" s="17"/>
      <c r="CG5" s="17"/>
      <c r="CH5" s="17"/>
      <c r="CI5" s="17"/>
      <c r="CJ5" s="17"/>
      <c r="CK5" s="40"/>
      <c r="CL5" s="77"/>
      <c r="CM5" s="20">
        <v>197890</v>
      </c>
      <c r="CN5" s="113"/>
      <c r="CO5" s="17"/>
      <c r="CP5" s="17"/>
      <c r="CQ5" s="17"/>
      <c r="CR5" s="17"/>
      <c r="CS5" s="40"/>
      <c r="CT5" s="77"/>
      <c r="CU5" s="137">
        <v>126708.12</v>
      </c>
      <c r="CV5" s="17"/>
      <c r="CW5" s="17"/>
      <c r="CX5" s="17"/>
      <c r="CY5" s="17"/>
      <c r="CZ5" s="17"/>
      <c r="DA5" s="40"/>
      <c r="DB5" s="77"/>
      <c r="DC5" s="20">
        <v>52686.48</v>
      </c>
      <c r="DD5" s="17"/>
      <c r="DE5" s="17"/>
      <c r="DF5" s="17"/>
      <c r="DG5" s="17"/>
      <c r="DH5" s="17"/>
      <c r="DI5" s="40"/>
      <c r="DJ5" s="77"/>
      <c r="DK5" s="20">
        <v>200000</v>
      </c>
      <c r="DL5" s="17"/>
      <c r="DM5" s="17"/>
      <c r="DN5" s="17"/>
      <c r="DO5" s="17"/>
      <c r="DP5" s="17"/>
      <c r="DQ5" s="40"/>
      <c r="DR5" s="77"/>
      <c r="DS5" s="20">
        <v>192041.85</v>
      </c>
      <c r="DT5" s="17"/>
      <c r="DU5" s="17"/>
      <c r="DV5" s="17"/>
      <c r="DW5" s="17"/>
      <c r="DX5" s="17"/>
      <c r="DY5" s="40"/>
      <c r="DZ5" s="77"/>
      <c r="EA5" s="20">
        <v>138000.94</v>
      </c>
      <c r="EB5" s="17"/>
      <c r="EC5" s="17"/>
      <c r="ED5" s="17"/>
      <c r="EE5" s="17"/>
      <c r="EF5" s="17"/>
      <c r="EG5" s="40"/>
      <c r="EH5" s="77"/>
      <c r="EI5" s="20">
        <v>150000</v>
      </c>
      <c r="EJ5" s="17"/>
      <c r="EK5" s="17"/>
      <c r="EL5" s="17"/>
      <c r="EM5" s="17"/>
      <c r="EN5" s="17"/>
      <c r="EO5" s="40"/>
      <c r="EP5" s="77"/>
      <c r="EQ5" s="20">
        <v>200000</v>
      </c>
      <c r="ER5" s="17"/>
      <c r="ES5" s="17"/>
      <c r="ET5" s="17"/>
      <c r="EU5" s="17"/>
      <c r="EV5" s="17"/>
      <c r="EW5" s="40"/>
      <c r="EX5" s="77"/>
      <c r="EY5" s="20">
        <v>200000</v>
      </c>
      <c r="EZ5" s="17"/>
      <c r="FA5" s="17"/>
      <c r="FB5" s="17"/>
      <c r="FC5" s="17"/>
      <c r="FD5" s="17"/>
      <c r="FE5" s="102"/>
      <c r="FF5" s="77"/>
      <c r="FG5" s="20">
        <v>120216.25</v>
      </c>
      <c r="FH5" s="17"/>
      <c r="FI5" s="17"/>
      <c r="FJ5" s="17"/>
      <c r="FK5" s="17"/>
      <c r="FL5" s="17"/>
      <c r="FM5" s="40"/>
      <c r="FN5" s="77"/>
      <c r="FO5" s="20">
        <v>189115.21</v>
      </c>
      <c r="FP5" s="17"/>
      <c r="FQ5" s="17"/>
      <c r="FR5" s="17"/>
      <c r="FS5" s="17"/>
      <c r="FT5" s="17"/>
      <c r="FU5" s="40"/>
      <c r="FV5" s="77"/>
      <c r="FW5" s="20">
        <v>73571.12</v>
      </c>
      <c r="FX5" s="17"/>
      <c r="FY5" s="17"/>
      <c r="FZ5" s="17"/>
      <c r="GA5" s="17"/>
      <c r="GB5" s="17"/>
      <c r="GC5" s="40"/>
      <c r="GD5" s="77"/>
      <c r="GE5" s="20">
        <v>20000.009999999998</v>
      </c>
      <c r="GF5" s="17"/>
      <c r="GG5" s="17"/>
      <c r="GH5" s="17"/>
      <c r="GI5" s="17"/>
      <c r="GJ5" s="17"/>
      <c r="GK5" s="40"/>
      <c r="GL5" s="77"/>
      <c r="GM5" s="20">
        <v>124769.57</v>
      </c>
      <c r="GN5" s="17"/>
      <c r="GO5" s="17"/>
      <c r="GP5" s="17"/>
      <c r="GQ5" s="17"/>
      <c r="GR5" s="17"/>
      <c r="GS5" s="40"/>
      <c r="GT5" s="77"/>
      <c r="GU5" s="20">
        <v>200000</v>
      </c>
      <c r="GV5" s="17"/>
      <c r="GW5" s="17"/>
      <c r="GX5" s="17"/>
      <c r="GY5" s="17"/>
      <c r="GZ5" s="17"/>
      <c r="HA5" s="40"/>
      <c r="HB5" s="77"/>
      <c r="HC5" s="20">
        <v>35000</v>
      </c>
      <c r="HD5" s="17"/>
      <c r="HE5" s="17"/>
      <c r="HF5" s="17"/>
      <c r="HG5" s="17"/>
      <c r="HH5" s="17"/>
      <c r="HI5" s="40"/>
      <c r="HJ5" s="77"/>
      <c r="HK5" s="20">
        <v>199892</v>
      </c>
      <c r="HL5" s="17"/>
      <c r="HM5" s="17"/>
      <c r="HN5" s="17"/>
      <c r="HO5" s="17"/>
      <c r="HP5" s="17"/>
      <c r="HQ5" s="40"/>
      <c r="HR5" s="109"/>
      <c r="HS5" s="20">
        <v>195000</v>
      </c>
      <c r="HT5" s="17"/>
      <c r="HU5" s="17"/>
      <c r="HV5" s="17"/>
      <c r="HW5" s="17"/>
      <c r="HX5" s="17"/>
      <c r="HY5" s="40"/>
      <c r="HZ5" s="109"/>
      <c r="IA5" s="20">
        <v>120069.95</v>
      </c>
      <c r="IB5" s="17"/>
      <c r="IC5" s="17"/>
      <c r="ID5" s="17"/>
      <c r="IE5" s="17"/>
      <c r="IF5" s="17"/>
      <c r="IG5" s="40"/>
    </row>
    <row r="6" spans="1:241" ht="37.5" customHeight="1" x14ac:dyDescent="0.2">
      <c r="A6" s="23" t="s">
        <v>507</v>
      </c>
      <c r="B6" s="41" t="s">
        <v>508</v>
      </c>
      <c r="C6" s="72" t="s">
        <v>509</v>
      </c>
      <c r="D6" s="13"/>
      <c r="E6" s="13" t="s">
        <v>511</v>
      </c>
      <c r="F6" s="13" t="s">
        <v>512</v>
      </c>
      <c r="G6" s="13" t="s">
        <v>513</v>
      </c>
      <c r="H6" s="13"/>
      <c r="I6" s="42" t="s">
        <v>515</v>
      </c>
      <c r="J6" s="41" t="s">
        <v>508</v>
      </c>
      <c r="K6" s="72" t="s">
        <v>509</v>
      </c>
      <c r="L6" s="13" t="s">
        <v>510</v>
      </c>
      <c r="M6" s="13"/>
      <c r="N6" s="13" t="s">
        <v>512</v>
      </c>
      <c r="O6" s="13" t="s">
        <v>513</v>
      </c>
      <c r="P6" s="13" t="s">
        <v>514</v>
      </c>
      <c r="Q6" s="62" t="s">
        <v>515</v>
      </c>
      <c r="R6" s="41" t="s">
        <v>508</v>
      </c>
      <c r="S6" s="72" t="s">
        <v>509</v>
      </c>
      <c r="T6" s="13" t="s">
        <v>510</v>
      </c>
      <c r="U6" s="13"/>
      <c r="V6" s="13" t="s">
        <v>512</v>
      </c>
      <c r="W6" s="13" t="s">
        <v>513</v>
      </c>
      <c r="X6" s="13" t="s">
        <v>514</v>
      </c>
      <c r="Y6" s="42" t="s">
        <v>515</v>
      </c>
      <c r="Z6" s="41" t="s">
        <v>508</v>
      </c>
      <c r="AA6" s="72" t="s">
        <v>509</v>
      </c>
      <c r="AB6" s="13" t="s">
        <v>510</v>
      </c>
      <c r="AC6" s="13"/>
      <c r="AD6" s="13" t="s">
        <v>512</v>
      </c>
      <c r="AE6" s="13" t="s">
        <v>513</v>
      </c>
      <c r="AF6" s="13" t="s">
        <v>514</v>
      </c>
      <c r="AG6" s="42" t="s">
        <v>515</v>
      </c>
      <c r="AH6" s="41" t="s">
        <v>508</v>
      </c>
      <c r="AI6" s="72" t="s">
        <v>509</v>
      </c>
      <c r="AJ6" s="13" t="s">
        <v>510</v>
      </c>
      <c r="AK6" s="13"/>
      <c r="AL6" s="13" t="s">
        <v>512</v>
      </c>
      <c r="AM6" s="13" t="s">
        <v>513</v>
      </c>
      <c r="AN6" s="13" t="s">
        <v>514</v>
      </c>
      <c r="AO6" s="62" t="s">
        <v>515</v>
      </c>
      <c r="AP6" s="41" t="s">
        <v>508</v>
      </c>
      <c r="AQ6" s="72" t="s">
        <v>509</v>
      </c>
      <c r="AR6" s="13" t="s">
        <v>510</v>
      </c>
      <c r="AS6" s="13"/>
      <c r="AT6" s="13" t="s">
        <v>512</v>
      </c>
      <c r="AU6" s="13" t="s">
        <v>513</v>
      </c>
      <c r="AV6" s="13" t="s">
        <v>514</v>
      </c>
      <c r="AW6" s="42" t="s">
        <v>515</v>
      </c>
      <c r="AX6" s="29" t="s">
        <v>508</v>
      </c>
      <c r="AY6" s="72" t="s">
        <v>509</v>
      </c>
      <c r="AZ6" s="13" t="s">
        <v>510</v>
      </c>
      <c r="BA6" s="13"/>
      <c r="BB6" s="13" t="s">
        <v>512</v>
      </c>
      <c r="BC6" s="13" t="s">
        <v>513</v>
      </c>
      <c r="BD6" s="13" t="s">
        <v>514</v>
      </c>
      <c r="BE6" s="42" t="s">
        <v>515</v>
      </c>
      <c r="BF6" s="41" t="s">
        <v>508</v>
      </c>
      <c r="BG6" s="72" t="s">
        <v>509</v>
      </c>
      <c r="BH6" s="13" t="s">
        <v>510</v>
      </c>
      <c r="BI6" s="13"/>
      <c r="BJ6" s="13" t="s">
        <v>512</v>
      </c>
      <c r="BK6" s="13" t="s">
        <v>513</v>
      </c>
      <c r="BL6" s="13" t="s">
        <v>514</v>
      </c>
      <c r="BM6" s="42" t="s">
        <v>515</v>
      </c>
      <c r="BN6" s="41" t="s">
        <v>508</v>
      </c>
      <c r="BO6" s="72" t="s">
        <v>509</v>
      </c>
      <c r="BP6" s="13" t="s">
        <v>510</v>
      </c>
      <c r="BQ6" s="13"/>
      <c r="BR6" s="13" t="s">
        <v>512</v>
      </c>
      <c r="BS6" s="13" t="s">
        <v>513</v>
      </c>
      <c r="BT6" s="13" t="s">
        <v>514</v>
      </c>
      <c r="BU6" s="42" t="s">
        <v>515</v>
      </c>
      <c r="BV6" s="41" t="s">
        <v>508</v>
      </c>
      <c r="BW6" s="72" t="s">
        <v>509</v>
      </c>
      <c r="BX6" s="13" t="s">
        <v>510</v>
      </c>
      <c r="BY6" s="13"/>
      <c r="BZ6" s="13" t="s">
        <v>512</v>
      </c>
      <c r="CA6" s="13" t="s">
        <v>513</v>
      </c>
      <c r="CB6" s="13" t="s">
        <v>514</v>
      </c>
      <c r="CC6" s="42" t="s">
        <v>515</v>
      </c>
      <c r="CD6" s="41" t="s">
        <v>508</v>
      </c>
      <c r="CE6" s="72" t="s">
        <v>509</v>
      </c>
      <c r="CF6" s="13" t="s">
        <v>510</v>
      </c>
      <c r="CG6" s="13"/>
      <c r="CH6" s="13" t="s">
        <v>512</v>
      </c>
      <c r="CI6" s="13" t="s">
        <v>513</v>
      </c>
      <c r="CJ6" s="13" t="s">
        <v>514</v>
      </c>
      <c r="CK6" s="42" t="s">
        <v>515</v>
      </c>
      <c r="CL6" s="41" t="s">
        <v>508</v>
      </c>
      <c r="CM6" s="72" t="s">
        <v>509</v>
      </c>
      <c r="CN6" s="13" t="s">
        <v>510</v>
      </c>
      <c r="CO6" s="13"/>
      <c r="CP6" s="13" t="s">
        <v>512</v>
      </c>
      <c r="CQ6" s="13" t="s">
        <v>513</v>
      </c>
      <c r="CR6" s="13" t="s">
        <v>514</v>
      </c>
      <c r="CS6" s="42" t="s">
        <v>515</v>
      </c>
      <c r="CT6" s="41" t="s">
        <v>508</v>
      </c>
      <c r="CU6" s="72" t="s">
        <v>509</v>
      </c>
      <c r="CV6" s="13" t="s">
        <v>510</v>
      </c>
      <c r="CW6" s="13"/>
      <c r="CX6" s="13" t="s">
        <v>512</v>
      </c>
      <c r="CY6" s="13" t="s">
        <v>513</v>
      </c>
      <c r="CZ6" s="13" t="s">
        <v>514</v>
      </c>
      <c r="DA6" s="42" t="s">
        <v>515</v>
      </c>
      <c r="DB6" s="41" t="s">
        <v>508</v>
      </c>
      <c r="DC6" s="72" t="s">
        <v>509</v>
      </c>
      <c r="DD6" s="13" t="s">
        <v>510</v>
      </c>
      <c r="DE6" s="13"/>
      <c r="DF6" s="13" t="s">
        <v>512</v>
      </c>
      <c r="DG6" s="13" t="s">
        <v>513</v>
      </c>
      <c r="DH6" s="13" t="s">
        <v>514</v>
      </c>
      <c r="DI6" s="42" t="s">
        <v>515</v>
      </c>
      <c r="DJ6" s="41" t="s">
        <v>508</v>
      </c>
      <c r="DK6" s="72" t="s">
        <v>509</v>
      </c>
      <c r="DL6" s="13" t="s">
        <v>510</v>
      </c>
      <c r="DM6" s="13"/>
      <c r="DN6" s="13" t="s">
        <v>512</v>
      </c>
      <c r="DO6" s="13" t="s">
        <v>513</v>
      </c>
      <c r="DP6" s="13" t="s">
        <v>514</v>
      </c>
      <c r="DQ6" s="42" t="s">
        <v>515</v>
      </c>
      <c r="DR6" s="41" t="s">
        <v>508</v>
      </c>
      <c r="DS6" s="72" t="s">
        <v>509</v>
      </c>
      <c r="DT6" s="13" t="s">
        <v>510</v>
      </c>
      <c r="DU6" s="13" t="s">
        <v>565</v>
      </c>
      <c r="DV6" s="13" t="s">
        <v>512</v>
      </c>
      <c r="DW6" s="13" t="s">
        <v>513</v>
      </c>
      <c r="DX6" s="13"/>
      <c r="DY6" s="42" t="s">
        <v>515</v>
      </c>
      <c r="DZ6" s="41" t="s">
        <v>508</v>
      </c>
      <c r="EA6" s="72" t="s">
        <v>509</v>
      </c>
      <c r="EB6" s="13" t="s">
        <v>510</v>
      </c>
      <c r="EC6" s="13" t="s">
        <v>511</v>
      </c>
      <c r="ED6" s="13" t="s">
        <v>512</v>
      </c>
      <c r="EE6" s="13" t="s">
        <v>513</v>
      </c>
      <c r="EF6" s="13"/>
      <c r="EG6" s="42" t="s">
        <v>515</v>
      </c>
      <c r="EH6" s="41" t="s">
        <v>508</v>
      </c>
      <c r="EI6" s="72" t="s">
        <v>509</v>
      </c>
      <c r="EJ6" s="13" t="s">
        <v>510</v>
      </c>
      <c r="EK6" s="13" t="s">
        <v>511</v>
      </c>
      <c r="EL6" s="13" t="s">
        <v>512</v>
      </c>
      <c r="EM6" s="13" t="s">
        <v>513</v>
      </c>
      <c r="EN6" s="13"/>
      <c r="EO6" s="42" t="s">
        <v>515</v>
      </c>
      <c r="EP6" s="41" t="s">
        <v>508</v>
      </c>
      <c r="EQ6" s="72" t="s">
        <v>509</v>
      </c>
      <c r="ER6" s="13" t="s">
        <v>510</v>
      </c>
      <c r="ES6" s="13" t="s">
        <v>511</v>
      </c>
      <c r="ET6" s="13" t="s">
        <v>512</v>
      </c>
      <c r="EU6" s="13" t="s">
        <v>513</v>
      </c>
      <c r="EV6" s="13"/>
      <c r="EW6" s="42" t="s">
        <v>515</v>
      </c>
      <c r="EX6" s="41" t="s">
        <v>508</v>
      </c>
      <c r="EY6" s="72" t="s">
        <v>509</v>
      </c>
      <c r="EZ6" s="13" t="s">
        <v>510</v>
      </c>
      <c r="FA6" s="13" t="s">
        <v>511</v>
      </c>
      <c r="FB6" s="13" t="s">
        <v>512</v>
      </c>
      <c r="FC6" s="13" t="s">
        <v>513</v>
      </c>
      <c r="FD6" s="13"/>
      <c r="FE6" s="62" t="s">
        <v>515</v>
      </c>
      <c r="FF6" s="41" t="s">
        <v>508</v>
      </c>
      <c r="FG6" s="72" t="s">
        <v>509</v>
      </c>
      <c r="FH6" s="13" t="s">
        <v>510</v>
      </c>
      <c r="FI6" s="13" t="s">
        <v>511</v>
      </c>
      <c r="FJ6" s="13" t="s">
        <v>512</v>
      </c>
      <c r="FK6" s="13" t="s">
        <v>513</v>
      </c>
      <c r="FL6" s="13"/>
      <c r="FM6" s="42" t="s">
        <v>515</v>
      </c>
      <c r="FN6" s="41" t="s">
        <v>508</v>
      </c>
      <c r="FO6" s="72" t="s">
        <v>509</v>
      </c>
      <c r="FP6" s="13" t="s">
        <v>510</v>
      </c>
      <c r="FQ6" s="13" t="s">
        <v>511</v>
      </c>
      <c r="FR6" s="13" t="s">
        <v>512</v>
      </c>
      <c r="FS6" s="13" t="s">
        <v>513</v>
      </c>
      <c r="FT6" s="13"/>
      <c r="FU6" s="42" t="s">
        <v>515</v>
      </c>
      <c r="FV6" s="41" t="s">
        <v>508</v>
      </c>
      <c r="FW6" s="72" t="s">
        <v>509</v>
      </c>
      <c r="FX6" s="13" t="s">
        <v>510</v>
      </c>
      <c r="FY6" s="13" t="s">
        <v>511</v>
      </c>
      <c r="FZ6" s="13" t="s">
        <v>512</v>
      </c>
      <c r="GA6" s="13" t="s">
        <v>513</v>
      </c>
      <c r="GB6" s="13"/>
      <c r="GC6" s="42" t="s">
        <v>515</v>
      </c>
      <c r="GD6" s="41" t="s">
        <v>508</v>
      </c>
      <c r="GE6" s="72" t="s">
        <v>509</v>
      </c>
      <c r="GF6" s="13" t="s">
        <v>510</v>
      </c>
      <c r="GG6" s="13" t="s">
        <v>511</v>
      </c>
      <c r="GH6" s="13" t="s">
        <v>512</v>
      </c>
      <c r="GI6" s="13" t="s">
        <v>513</v>
      </c>
      <c r="GJ6" s="13"/>
      <c r="GK6" s="42" t="s">
        <v>515</v>
      </c>
      <c r="GL6" s="41" t="s">
        <v>508</v>
      </c>
      <c r="GM6" s="72" t="s">
        <v>509</v>
      </c>
      <c r="GN6" s="13" t="s">
        <v>510</v>
      </c>
      <c r="GO6" s="13" t="s">
        <v>511</v>
      </c>
      <c r="GP6" s="13" t="s">
        <v>512</v>
      </c>
      <c r="GQ6" s="13" t="s">
        <v>513</v>
      </c>
      <c r="GR6" s="13"/>
      <c r="GS6" s="42" t="s">
        <v>515</v>
      </c>
      <c r="GT6" s="41" t="s">
        <v>508</v>
      </c>
      <c r="GU6" s="72" t="s">
        <v>509</v>
      </c>
      <c r="GV6" s="13" t="s">
        <v>510</v>
      </c>
      <c r="GW6" s="13" t="s">
        <v>511</v>
      </c>
      <c r="GX6" s="13" t="s">
        <v>512</v>
      </c>
      <c r="GY6" s="13" t="s">
        <v>513</v>
      </c>
      <c r="GZ6" s="13"/>
      <c r="HA6" s="42" t="s">
        <v>515</v>
      </c>
      <c r="HB6" s="41" t="s">
        <v>508</v>
      </c>
      <c r="HC6" s="72" t="s">
        <v>509</v>
      </c>
      <c r="HD6" s="13" t="s">
        <v>510</v>
      </c>
      <c r="HE6" s="13" t="s">
        <v>511</v>
      </c>
      <c r="HF6" s="13" t="s">
        <v>512</v>
      </c>
      <c r="HG6" s="13" t="s">
        <v>513</v>
      </c>
      <c r="HH6" s="13"/>
      <c r="HI6" s="42" t="s">
        <v>515</v>
      </c>
      <c r="HJ6" s="41" t="s">
        <v>508</v>
      </c>
      <c r="HK6" s="72" t="s">
        <v>509</v>
      </c>
      <c r="HL6" s="13" t="s">
        <v>510</v>
      </c>
      <c r="HM6" s="13" t="s">
        <v>511</v>
      </c>
      <c r="HN6" s="13" t="s">
        <v>512</v>
      </c>
      <c r="HO6" s="13" t="s">
        <v>513</v>
      </c>
      <c r="HP6" s="13"/>
      <c r="HQ6" s="42" t="s">
        <v>515</v>
      </c>
      <c r="HR6" s="41" t="s">
        <v>508</v>
      </c>
      <c r="HS6" s="72" t="s">
        <v>509</v>
      </c>
      <c r="HT6" s="13" t="s">
        <v>510</v>
      </c>
      <c r="HU6" s="13" t="s">
        <v>511</v>
      </c>
      <c r="HV6" s="13" t="s">
        <v>512</v>
      </c>
      <c r="HW6" s="13" t="s">
        <v>513</v>
      </c>
      <c r="HX6" s="13" t="s">
        <v>567</v>
      </c>
      <c r="HY6" s="42" t="s">
        <v>515</v>
      </c>
      <c r="HZ6" s="41" t="s">
        <v>508</v>
      </c>
      <c r="IA6" s="72" t="s">
        <v>509</v>
      </c>
      <c r="IB6" s="13" t="s">
        <v>510</v>
      </c>
      <c r="IC6" s="13"/>
      <c r="ID6" s="13" t="s">
        <v>512</v>
      </c>
      <c r="IE6" s="13" t="s">
        <v>513</v>
      </c>
      <c r="IF6" s="13" t="s">
        <v>514</v>
      </c>
      <c r="IG6" s="42" t="s">
        <v>515</v>
      </c>
    </row>
    <row r="7" spans="1:241" x14ac:dyDescent="0.2">
      <c r="A7" s="23"/>
      <c r="B7" s="43" t="s">
        <v>516</v>
      </c>
      <c r="C7" s="73" t="s">
        <v>516</v>
      </c>
      <c r="D7" s="9" t="s">
        <v>516</v>
      </c>
      <c r="E7" s="9" t="s">
        <v>516</v>
      </c>
      <c r="F7" s="9" t="s">
        <v>516</v>
      </c>
      <c r="G7" s="9" t="s">
        <v>516</v>
      </c>
      <c r="H7" s="9" t="s">
        <v>516</v>
      </c>
      <c r="I7" s="44" t="s">
        <v>516</v>
      </c>
      <c r="J7" s="43" t="s">
        <v>516</v>
      </c>
      <c r="K7" s="73" t="s">
        <v>516</v>
      </c>
      <c r="L7" s="9" t="s">
        <v>516</v>
      </c>
      <c r="M7" s="9" t="s">
        <v>516</v>
      </c>
      <c r="N7" s="9" t="s">
        <v>516</v>
      </c>
      <c r="O7" s="9" t="s">
        <v>516</v>
      </c>
      <c r="P7" s="9" t="s">
        <v>516</v>
      </c>
      <c r="Q7" s="63" t="s">
        <v>516</v>
      </c>
      <c r="R7" s="43" t="s">
        <v>516</v>
      </c>
      <c r="S7" s="73" t="s">
        <v>516</v>
      </c>
      <c r="T7" s="9" t="s">
        <v>516</v>
      </c>
      <c r="U7" s="9" t="s">
        <v>516</v>
      </c>
      <c r="V7" s="9" t="s">
        <v>516</v>
      </c>
      <c r="W7" s="9" t="s">
        <v>516</v>
      </c>
      <c r="X7" s="9" t="s">
        <v>516</v>
      </c>
      <c r="Y7" s="44" t="s">
        <v>516</v>
      </c>
      <c r="Z7" s="43" t="s">
        <v>516</v>
      </c>
      <c r="AA7" s="73" t="s">
        <v>516</v>
      </c>
      <c r="AB7" s="9" t="s">
        <v>516</v>
      </c>
      <c r="AC7" s="9" t="s">
        <v>516</v>
      </c>
      <c r="AD7" s="9" t="s">
        <v>516</v>
      </c>
      <c r="AE7" s="9" t="s">
        <v>516</v>
      </c>
      <c r="AF7" s="9" t="s">
        <v>516</v>
      </c>
      <c r="AG7" s="44" t="s">
        <v>516</v>
      </c>
      <c r="AH7" s="43" t="s">
        <v>516</v>
      </c>
      <c r="AI7" s="73" t="s">
        <v>516</v>
      </c>
      <c r="AJ7" s="9" t="s">
        <v>516</v>
      </c>
      <c r="AK7" s="9" t="s">
        <v>516</v>
      </c>
      <c r="AL7" s="9" t="s">
        <v>516</v>
      </c>
      <c r="AM7" s="9" t="s">
        <v>516</v>
      </c>
      <c r="AN7" s="9" t="s">
        <v>516</v>
      </c>
      <c r="AO7" s="63" t="s">
        <v>516</v>
      </c>
      <c r="AP7" s="43" t="s">
        <v>516</v>
      </c>
      <c r="AQ7" s="73" t="s">
        <v>516</v>
      </c>
      <c r="AR7" s="9" t="s">
        <v>516</v>
      </c>
      <c r="AS7" s="9" t="s">
        <v>516</v>
      </c>
      <c r="AT7" s="9" t="s">
        <v>516</v>
      </c>
      <c r="AU7" s="9" t="s">
        <v>516</v>
      </c>
      <c r="AV7" s="9" t="s">
        <v>516</v>
      </c>
      <c r="AW7" s="44" t="s">
        <v>516</v>
      </c>
      <c r="AX7" s="30" t="s">
        <v>516</v>
      </c>
      <c r="AY7" s="73" t="s">
        <v>516</v>
      </c>
      <c r="AZ7" s="9" t="s">
        <v>516</v>
      </c>
      <c r="BA7" s="9" t="s">
        <v>516</v>
      </c>
      <c r="BB7" s="9" t="s">
        <v>516</v>
      </c>
      <c r="BC7" s="9" t="s">
        <v>516</v>
      </c>
      <c r="BD7" s="9" t="s">
        <v>516</v>
      </c>
      <c r="BE7" s="44" t="s">
        <v>516</v>
      </c>
      <c r="BF7" s="43" t="s">
        <v>516</v>
      </c>
      <c r="BG7" s="73" t="s">
        <v>516</v>
      </c>
      <c r="BH7" s="9" t="s">
        <v>516</v>
      </c>
      <c r="BI7" s="9" t="s">
        <v>516</v>
      </c>
      <c r="BJ7" s="9" t="s">
        <v>516</v>
      </c>
      <c r="BK7" s="9" t="s">
        <v>516</v>
      </c>
      <c r="BL7" s="9" t="s">
        <v>516</v>
      </c>
      <c r="BM7" s="44" t="s">
        <v>516</v>
      </c>
      <c r="BN7" s="43" t="s">
        <v>516</v>
      </c>
      <c r="BO7" s="73" t="s">
        <v>516</v>
      </c>
      <c r="BP7" s="9" t="s">
        <v>516</v>
      </c>
      <c r="BQ7" s="9" t="s">
        <v>516</v>
      </c>
      <c r="BR7" s="9" t="s">
        <v>516</v>
      </c>
      <c r="BS7" s="9" t="s">
        <v>516</v>
      </c>
      <c r="BT7" s="9" t="s">
        <v>516</v>
      </c>
      <c r="BU7" s="44" t="s">
        <v>516</v>
      </c>
      <c r="BV7" s="43" t="s">
        <v>516</v>
      </c>
      <c r="BW7" s="73" t="s">
        <v>516</v>
      </c>
      <c r="BX7" s="9" t="s">
        <v>516</v>
      </c>
      <c r="BY7" s="9" t="s">
        <v>516</v>
      </c>
      <c r="BZ7" s="9" t="s">
        <v>516</v>
      </c>
      <c r="CA7" s="9" t="s">
        <v>516</v>
      </c>
      <c r="CB7" s="9" t="s">
        <v>516</v>
      </c>
      <c r="CC7" s="44" t="s">
        <v>516</v>
      </c>
      <c r="CD7" s="43" t="s">
        <v>516</v>
      </c>
      <c r="CE7" s="73" t="s">
        <v>516</v>
      </c>
      <c r="CF7" s="9" t="s">
        <v>516</v>
      </c>
      <c r="CG7" s="9" t="s">
        <v>516</v>
      </c>
      <c r="CH7" s="9" t="s">
        <v>516</v>
      </c>
      <c r="CI7" s="9" t="s">
        <v>516</v>
      </c>
      <c r="CJ7" s="9" t="s">
        <v>516</v>
      </c>
      <c r="CK7" s="44" t="s">
        <v>516</v>
      </c>
      <c r="CL7" s="43" t="s">
        <v>516</v>
      </c>
      <c r="CM7" s="73" t="s">
        <v>516</v>
      </c>
      <c r="CN7" s="9" t="s">
        <v>516</v>
      </c>
      <c r="CO7" s="9" t="s">
        <v>516</v>
      </c>
      <c r="CP7" s="9" t="s">
        <v>516</v>
      </c>
      <c r="CQ7" s="9" t="s">
        <v>516</v>
      </c>
      <c r="CR7" s="9" t="s">
        <v>516</v>
      </c>
      <c r="CS7" s="44" t="s">
        <v>516</v>
      </c>
      <c r="CT7" s="43" t="s">
        <v>516</v>
      </c>
      <c r="CU7" s="73" t="s">
        <v>516</v>
      </c>
      <c r="CV7" s="9" t="s">
        <v>516</v>
      </c>
      <c r="CW7" s="9" t="s">
        <v>516</v>
      </c>
      <c r="CX7" s="9" t="s">
        <v>516</v>
      </c>
      <c r="CY7" s="9" t="s">
        <v>516</v>
      </c>
      <c r="CZ7" s="9"/>
      <c r="DA7" s="44" t="s">
        <v>516</v>
      </c>
      <c r="DB7" s="43" t="s">
        <v>516</v>
      </c>
      <c r="DC7" s="73" t="s">
        <v>516</v>
      </c>
      <c r="DD7" s="9" t="s">
        <v>516</v>
      </c>
      <c r="DE7" s="9" t="s">
        <v>516</v>
      </c>
      <c r="DF7" s="9" t="s">
        <v>516</v>
      </c>
      <c r="DG7" s="9" t="s">
        <v>516</v>
      </c>
      <c r="DH7" s="9"/>
      <c r="DI7" s="44" t="s">
        <v>516</v>
      </c>
      <c r="DJ7" s="43" t="s">
        <v>516</v>
      </c>
      <c r="DK7" s="73" t="s">
        <v>516</v>
      </c>
      <c r="DL7" s="9" t="s">
        <v>516</v>
      </c>
      <c r="DM7" s="9" t="s">
        <v>516</v>
      </c>
      <c r="DN7" s="9" t="s">
        <v>516</v>
      </c>
      <c r="DO7" s="9" t="s">
        <v>516</v>
      </c>
      <c r="DP7" s="9"/>
      <c r="DQ7" s="44" t="s">
        <v>516</v>
      </c>
      <c r="DR7" s="43" t="s">
        <v>516</v>
      </c>
      <c r="DS7" s="73" t="s">
        <v>516</v>
      </c>
      <c r="DT7" s="9" t="s">
        <v>516</v>
      </c>
      <c r="DU7" s="9" t="s">
        <v>516</v>
      </c>
      <c r="DV7" s="9" t="s">
        <v>516</v>
      </c>
      <c r="DW7" s="9" t="s">
        <v>516</v>
      </c>
      <c r="DX7" s="9"/>
      <c r="DY7" s="44" t="s">
        <v>516</v>
      </c>
      <c r="DZ7" s="43" t="s">
        <v>516</v>
      </c>
      <c r="EA7" s="73" t="s">
        <v>516</v>
      </c>
      <c r="EB7" s="9" t="s">
        <v>516</v>
      </c>
      <c r="EC7" s="9" t="s">
        <v>516</v>
      </c>
      <c r="ED7" s="9" t="s">
        <v>516</v>
      </c>
      <c r="EE7" s="9" t="s">
        <v>516</v>
      </c>
      <c r="EF7" s="9"/>
      <c r="EG7" s="44" t="s">
        <v>516</v>
      </c>
      <c r="EH7" s="43" t="s">
        <v>516</v>
      </c>
      <c r="EI7" s="73" t="s">
        <v>516</v>
      </c>
      <c r="EJ7" s="9" t="s">
        <v>516</v>
      </c>
      <c r="EK7" s="9" t="s">
        <v>516</v>
      </c>
      <c r="EL7" s="9" t="s">
        <v>516</v>
      </c>
      <c r="EM7" s="9" t="s">
        <v>516</v>
      </c>
      <c r="EN7" s="9"/>
      <c r="EO7" s="44" t="s">
        <v>516</v>
      </c>
      <c r="EP7" s="43" t="s">
        <v>516</v>
      </c>
      <c r="EQ7" s="73" t="s">
        <v>516</v>
      </c>
      <c r="ER7" s="9" t="s">
        <v>516</v>
      </c>
      <c r="ES7" s="9" t="s">
        <v>516</v>
      </c>
      <c r="ET7" s="9" t="s">
        <v>516</v>
      </c>
      <c r="EU7" s="9" t="s">
        <v>516</v>
      </c>
      <c r="EV7" s="9"/>
      <c r="EW7" s="44" t="s">
        <v>516</v>
      </c>
      <c r="EX7" s="43" t="s">
        <v>516</v>
      </c>
      <c r="EY7" s="73" t="s">
        <v>516</v>
      </c>
      <c r="EZ7" s="9" t="s">
        <v>516</v>
      </c>
      <c r="FA7" s="9" t="s">
        <v>516</v>
      </c>
      <c r="FB7" s="9" t="s">
        <v>516</v>
      </c>
      <c r="FC7" s="9" t="s">
        <v>516</v>
      </c>
      <c r="FD7" s="9" t="s">
        <v>516</v>
      </c>
      <c r="FE7" s="63" t="s">
        <v>516</v>
      </c>
      <c r="FF7" s="43" t="s">
        <v>516</v>
      </c>
      <c r="FG7" s="73" t="s">
        <v>516</v>
      </c>
      <c r="FH7" s="9" t="s">
        <v>516</v>
      </c>
      <c r="FI7" s="9" t="s">
        <v>516</v>
      </c>
      <c r="FJ7" s="9" t="s">
        <v>516</v>
      </c>
      <c r="FK7" s="9" t="s">
        <v>516</v>
      </c>
      <c r="FL7" s="9" t="s">
        <v>516</v>
      </c>
      <c r="FM7" s="44" t="s">
        <v>516</v>
      </c>
      <c r="FN7" s="43" t="s">
        <v>516</v>
      </c>
      <c r="FO7" s="73" t="s">
        <v>516</v>
      </c>
      <c r="FP7" s="9" t="s">
        <v>516</v>
      </c>
      <c r="FQ7" s="9" t="s">
        <v>516</v>
      </c>
      <c r="FR7" s="9" t="s">
        <v>516</v>
      </c>
      <c r="FS7" s="9" t="s">
        <v>516</v>
      </c>
      <c r="FT7" s="9" t="s">
        <v>516</v>
      </c>
      <c r="FU7" s="44" t="s">
        <v>516</v>
      </c>
      <c r="FV7" s="43" t="s">
        <v>516</v>
      </c>
      <c r="FW7" s="73" t="s">
        <v>516</v>
      </c>
      <c r="FX7" s="9" t="s">
        <v>516</v>
      </c>
      <c r="FY7" s="9" t="s">
        <v>516</v>
      </c>
      <c r="FZ7" s="9" t="s">
        <v>516</v>
      </c>
      <c r="GA7" s="9" t="s">
        <v>516</v>
      </c>
      <c r="GB7" s="9" t="s">
        <v>516</v>
      </c>
      <c r="GC7" s="44" t="s">
        <v>516</v>
      </c>
      <c r="GD7" s="43" t="s">
        <v>516</v>
      </c>
      <c r="GE7" s="73" t="s">
        <v>516</v>
      </c>
      <c r="GF7" s="9" t="s">
        <v>516</v>
      </c>
      <c r="GG7" s="9" t="s">
        <v>516</v>
      </c>
      <c r="GH7" s="9" t="s">
        <v>516</v>
      </c>
      <c r="GI7" s="9" t="s">
        <v>516</v>
      </c>
      <c r="GJ7" s="9" t="s">
        <v>516</v>
      </c>
      <c r="GK7" s="44" t="s">
        <v>516</v>
      </c>
      <c r="GL7" s="43" t="s">
        <v>516</v>
      </c>
      <c r="GM7" s="73" t="s">
        <v>516</v>
      </c>
      <c r="GN7" s="9" t="s">
        <v>516</v>
      </c>
      <c r="GO7" s="9" t="s">
        <v>516</v>
      </c>
      <c r="GP7" s="9" t="s">
        <v>516</v>
      </c>
      <c r="GQ7" s="9" t="s">
        <v>516</v>
      </c>
      <c r="GR7" s="9" t="s">
        <v>516</v>
      </c>
      <c r="GS7" s="44" t="s">
        <v>516</v>
      </c>
      <c r="GT7" s="43" t="s">
        <v>516</v>
      </c>
      <c r="GU7" s="73" t="s">
        <v>516</v>
      </c>
      <c r="GV7" s="9" t="s">
        <v>516</v>
      </c>
      <c r="GW7" s="9" t="s">
        <v>516</v>
      </c>
      <c r="GX7" s="9" t="s">
        <v>516</v>
      </c>
      <c r="GY7" s="9" t="s">
        <v>516</v>
      </c>
      <c r="GZ7" s="9" t="s">
        <v>516</v>
      </c>
      <c r="HA7" s="44" t="s">
        <v>516</v>
      </c>
      <c r="HB7" s="43" t="s">
        <v>516</v>
      </c>
      <c r="HC7" s="73" t="s">
        <v>516</v>
      </c>
      <c r="HD7" s="9" t="s">
        <v>516</v>
      </c>
      <c r="HE7" s="9" t="s">
        <v>516</v>
      </c>
      <c r="HF7" s="9" t="s">
        <v>516</v>
      </c>
      <c r="HG7" s="9" t="s">
        <v>516</v>
      </c>
      <c r="HH7" s="9" t="s">
        <v>516</v>
      </c>
      <c r="HI7" s="44" t="s">
        <v>516</v>
      </c>
      <c r="HJ7" s="43" t="s">
        <v>516</v>
      </c>
      <c r="HK7" s="73" t="s">
        <v>516</v>
      </c>
      <c r="HL7" s="9" t="s">
        <v>516</v>
      </c>
      <c r="HM7" s="9" t="s">
        <v>516</v>
      </c>
      <c r="HN7" s="9" t="s">
        <v>516</v>
      </c>
      <c r="HO7" s="9" t="s">
        <v>516</v>
      </c>
      <c r="HP7" s="9" t="s">
        <v>516</v>
      </c>
      <c r="HQ7" s="44" t="s">
        <v>516</v>
      </c>
      <c r="HR7" s="43" t="s">
        <v>516</v>
      </c>
      <c r="HS7" s="73" t="s">
        <v>516</v>
      </c>
      <c r="HT7" s="9" t="s">
        <v>516</v>
      </c>
      <c r="HU7" s="9" t="s">
        <v>516</v>
      </c>
      <c r="HV7" s="9" t="s">
        <v>516</v>
      </c>
      <c r="HW7" s="9" t="s">
        <v>516</v>
      </c>
      <c r="HX7" s="9" t="s">
        <v>516</v>
      </c>
      <c r="HY7" s="44" t="s">
        <v>516</v>
      </c>
      <c r="HZ7" s="43" t="s">
        <v>516</v>
      </c>
      <c r="IA7" s="73" t="s">
        <v>516</v>
      </c>
      <c r="IB7" s="9" t="s">
        <v>516</v>
      </c>
      <c r="IC7" s="9" t="s">
        <v>516</v>
      </c>
      <c r="ID7" s="9" t="s">
        <v>516</v>
      </c>
      <c r="IE7" s="9" t="s">
        <v>516</v>
      </c>
      <c r="IF7" s="9" t="s">
        <v>516</v>
      </c>
      <c r="IG7" s="44" t="s">
        <v>516</v>
      </c>
    </row>
    <row r="8" spans="1:241" s="5" customFormat="1" ht="18" customHeight="1" x14ac:dyDescent="0.2">
      <c r="A8" s="24" t="s">
        <v>517</v>
      </c>
      <c r="B8" s="45">
        <f>(B9*40%+B13*30%+B17*30%)</f>
        <v>3.66</v>
      </c>
      <c r="C8" s="14">
        <f t="shared" ref="C8:I8" si="0">(C9*40%+C13*30%+C17*30%)</f>
        <v>3.66</v>
      </c>
      <c r="D8" s="14">
        <f t="shared" si="0"/>
        <v>0</v>
      </c>
      <c r="E8" s="14">
        <f t="shared" si="0"/>
        <v>3.66</v>
      </c>
      <c r="F8" s="14">
        <f t="shared" si="0"/>
        <v>3.66</v>
      </c>
      <c r="G8" s="14">
        <f t="shared" si="0"/>
        <v>3.66</v>
      </c>
      <c r="H8" s="14">
        <f t="shared" si="0"/>
        <v>0</v>
      </c>
      <c r="I8" s="46">
        <f t="shared" si="0"/>
        <v>3.66</v>
      </c>
      <c r="J8" s="45">
        <f>(J9*40%+J13*30%+J17*30%)</f>
        <v>2.54</v>
      </c>
      <c r="K8" s="14">
        <f t="shared" ref="K8:Q8" si="1">(K9*40%+K13*30%+K17*30%)</f>
        <v>2.492</v>
      </c>
      <c r="L8" s="14">
        <f t="shared" si="1"/>
        <v>2.42</v>
      </c>
      <c r="M8" s="14">
        <f t="shared" si="1"/>
        <v>0</v>
      </c>
      <c r="N8" s="14">
        <f t="shared" si="1"/>
        <v>2.54</v>
      </c>
      <c r="O8" s="14">
        <f t="shared" si="1"/>
        <v>2.42</v>
      </c>
      <c r="P8" s="14">
        <f t="shared" si="1"/>
        <v>2.54</v>
      </c>
      <c r="Q8" s="64">
        <f t="shared" si="1"/>
        <v>2.54</v>
      </c>
      <c r="R8" s="45">
        <f>(R9*40%+R13*30%+R17*30%)</f>
        <v>2.78</v>
      </c>
      <c r="S8" s="14">
        <f t="shared" ref="S8:Y8" si="2">(S9*40%+S13*30%+S17*30%)</f>
        <v>2.7559999999999998</v>
      </c>
      <c r="T8" s="14">
        <f t="shared" si="2"/>
        <v>2.78</v>
      </c>
      <c r="U8" s="14">
        <f t="shared" si="2"/>
        <v>0</v>
      </c>
      <c r="V8" s="14">
        <f t="shared" si="2"/>
        <v>2.78</v>
      </c>
      <c r="W8" s="14">
        <f t="shared" si="2"/>
        <v>2.78</v>
      </c>
      <c r="X8" s="14">
        <f t="shared" si="2"/>
        <v>2.78</v>
      </c>
      <c r="Y8" s="46">
        <f t="shared" si="2"/>
        <v>2.6599999999999997</v>
      </c>
      <c r="Z8" s="45">
        <f>(Z9*40%+Z13*30%+Z17*30%)</f>
        <v>3.5799999999999996</v>
      </c>
      <c r="AA8" s="14">
        <f t="shared" ref="AA8:AG8" si="3">(AA9*40%+AA13*30%+AA17*30%)</f>
        <v>3.3400000000000003</v>
      </c>
      <c r="AB8" s="14">
        <f t="shared" si="3"/>
        <v>3.3000000000000003</v>
      </c>
      <c r="AC8" s="14">
        <f t="shared" si="3"/>
        <v>0</v>
      </c>
      <c r="AD8" s="14">
        <f t="shared" si="3"/>
        <v>3.4200000000000004</v>
      </c>
      <c r="AE8" s="14">
        <f t="shared" si="3"/>
        <v>3.1399999999999997</v>
      </c>
      <c r="AF8" s="14">
        <f t="shared" si="3"/>
        <v>3.4200000000000004</v>
      </c>
      <c r="AG8" s="46">
        <f t="shared" si="3"/>
        <v>3.4200000000000004</v>
      </c>
      <c r="AH8" s="45">
        <f>(AH9*40%+AH13*30%+AH17*30%)</f>
        <v>3.6300000000000008</v>
      </c>
      <c r="AI8" s="14">
        <f t="shared" ref="AI8:AO8" si="4">(AI9*40%+AI13*30%+AI17*30%)</f>
        <v>3.3899999999999997</v>
      </c>
      <c r="AJ8" s="14">
        <f t="shared" si="4"/>
        <v>3.3499999999999996</v>
      </c>
      <c r="AK8" s="14">
        <f t="shared" si="4"/>
        <v>0</v>
      </c>
      <c r="AL8" s="14">
        <f t="shared" si="4"/>
        <v>3.5100000000000007</v>
      </c>
      <c r="AM8" s="14">
        <f t="shared" si="4"/>
        <v>3.3499999999999996</v>
      </c>
      <c r="AN8" s="14">
        <f t="shared" si="4"/>
        <v>3.2299999999999995</v>
      </c>
      <c r="AO8" s="64">
        <f t="shared" si="4"/>
        <v>3.5100000000000007</v>
      </c>
      <c r="AP8" s="45">
        <f>(AP9*40%+AP13*30%+AP17*30%)</f>
        <v>3.8400000000000007</v>
      </c>
      <c r="AQ8" s="14">
        <f t="shared" ref="AQ8:AW8" si="5">(AQ9*40%+AQ13*30%+AQ17*30%)</f>
        <v>3.6160000000000005</v>
      </c>
      <c r="AR8" s="14">
        <f t="shared" si="5"/>
        <v>3.5599999999999996</v>
      </c>
      <c r="AS8" s="14">
        <f t="shared" si="5"/>
        <v>0</v>
      </c>
      <c r="AT8" s="14">
        <f t="shared" si="5"/>
        <v>3.5599999999999996</v>
      </c>
      <c r="AU8" s="14">
        <f t="shared" si="5"/>
        <v>3.5599999999999996</v>
      </c>
      <c r="AV8" s="14">
        <f t="shared" si="5"/>
        <v>3.5599999999999996</v>
      </c>
      <c r="AW8" s="46">
        <f t="shared" si="5"/>
        <v>3.8400000000000007</v>
      </c>
      <c r="AX8" s="31">
        <f>(AX9*40%+AX13*30%+AX17*30%)</f>
        <v>1.5699999999999998</v>
      </c>
      <c r="AY8" s="14">
        <f t="shared" ref="AY8:BE8" si="6">(AY9*40%+AY13*30%+AY17*30%)</f>
        <v>1.5699999999999998</v>
      </c>
      <c r="AZ8" s="14">
        <f t="shared" si="6"/>
        <v>1.5699999999999998</v>
      </c>
      <c r="BA8" s="14">
        <f t="shared" si="6"/>
        <v>0</v>
      </c>
      <c r="BB8" s="14">
        <f t="shared" si="6"/>
        <v>1.5699999999999998</v>
      </c>
      <c r="BC8" s="14">
        <f t="shared" si="6"/>
        <v>1.5699999999999998</v>
      </c>
      <c r="BD8" s="14">
        <f t="shared" si="6"/>
        <v>1.5699999999999998</v>
      </c>
      <c r="BE8" s="46">
        <f t="shared" si="6"/>
        <v>1.5699999999999998</v>
      </c>
      <c r="BF8" s="45">
        <f>(BF9*40%+BF13*30%+BF17*30%)</f>
        <v>2.73</v>
      </c>
      <c r="BG8" s="14">
        <f t="shared" ref="BG8:BM8" si="7">(BG9*40%+BG13*30%+BG17*30%)</f>
        <v>2.4260000000000002</v>
      </c>
      <c r="BH8" s="14">
        <f t="shared" si="7"/>
        <v>2.33</v>
      </c>
      <c r="BI8" s="14">
        <f t="shared" si="7"/>
        <v>0</v>
      </c>
      <c r="BJ8" s="14">
        <f t="shared" si="7"/>
        <v>2.33</v>
      </c>
      <c r="BK8" s="14">
        <f t="shared" si="7"/>
        <v>2.57</v>
      </c>
      <c r="BL8" s="14">
        <f t="shared" si="7"/>
        <v>2.4499999999999997</v>
      </c>
      <c r="BM8" s="46">
        <f t="shared" si="7"/>
        <v>2.4499999999999997</v>
      </c>
      <c r="BN8" s="45">
        <f>(BN9*40%+BN13*30%+BN17*30%)</f>
        <v>1.81</v>
      </c>
      <c r="BO8" s="14">
        <f t="shared" ref="BO8:BU8" si="8">(BO9*40%+BO13*30%+BO17*30%)</f>
        <v>1.81</v>
      </c>
      <c r="BP8" s="14">
        <f t="shared" si="8"/>
        <v>1.81</v>
      </c>
      <c r="BQ8" s="14">
        <f t="shared" si="8"/>
        <v>0.6</v>
      </c>
      <c r="BR8" s="14">
        <f t="shared" si="8"/>
        <v>1.81</v>
      </c>
      <c r="BS8" s="14">
        <f t="shared" si="8"/>
        <v>1.81</v>
      </c>
      <c r="BT8" s="14">
        <f t="shared" si="8"/>
        <v>1.81</v>
      </c>
      <c r="BU8" s="46">
        <f t="shared" si="8"/>
        <v>1.81</v>
      </c>
      <c r="BV8" s="45">
        <f>(BV9*40%+BV13*30%+BV17*30%)</f>
        <v>2.33</v>
      </c>
      <c r="BW8" s="14">
        <f t="shared" ref="BW8:CC8" si="9">(BW9*40%+BW13*30%+BW17*30%)</f>
        <v>2.33</v>
      </c>
      <c r="BX8" s="14">
        <f t="shared" si="9"/>
        <v>2.33</v>
      </c>
      <c r="BY8" s="14">
        <f t="shared" si="9"/>
        <v>0</v>
      </c>
      <c r="BZ8" s="14">
        <f t="shared" si="9"/>
        <v>2.33</v>
      </c>
      <c r="CA8" s="14">
        <f t="shared" si="9"/>
        <v>2.33</v>
      </c>
      <c r="CB8" s="14">
        <f t="shared" si="9"/>
        <v>2.33</v>
      </c>
      <c r="CC8" s="46">
        <f t="shared" si="9"/>
        <v>2.33</v>
      </c>
      <c r="CD8" s="45">
        <f>(CD9*40%+CD13*30%+CD17*30%)</f>
        <v>2.33</v>
      </c>
      <c r="CE8" s="14">
        <f t="shared" ref="CE8:CK8" si="10">(CE9*40%+CE13*30%+CE17*30%)</f>
        <v>2.33</v>
      </c>
      <c r="CF8" s="14">
        <f t="shared" si="10"/>
        <v>2.33</v>
      </c>
      <c r="CG8" s="14">
        <f t="shared" si="10"/>
        <v>0</v>
      </c>
      <c r="CH8" s="14">
        <f t="shared" si="10"/>
        <v>2.33</v>
      </c>
      <c r="CI8" s="14">
        <f t="shared" si="10"/>
        <v>2.33</v>
      </c>
      <c r="CJ8" s="14">
        <f t="shared" si="10"/>
        <v>2.33</v>
      </c>
      <c r="CK8" s="46">
        <f t="shared" si="10"/>
        <v>2.33</v>
      </c>
      <c r="CL8" s="45">
        <f>(CL9*40%+CL13*30%+CL17*30%)</f>
        <v>2.4300000000000002</v>
      </c>
      <c r="CM8" s="14">
        <f t="shared" ref="CM8:CS8" si="11">(CM9*40%+CM13*30%+CM17*30%)</f>
        <v>2.302</v>
      </c>
      <c r="CN8" s="14">
        <f t="shared" si="11"/>
        <v>2.27</v>
      </c>
      <c r="CO8" s="14">
        <f t="shared" si="11"/>
        <v>0</v>
      </c>
      <c r="CP8" s="14">
        <f t="shared" si="11"/>
        <v>2.27</v>
      </c>
      <c r="CQ8" s="14">
        <f t="shared" si="11"/>
        <v>2.27</v>
      </c>
      <c r="CR8" s="14">
        <f t="shared" si="11"/>
        <v>2.27</v>
      </c>
      <c r="CS8" s="46">
        <f t="shared" si="11"/>
        <v>2.4300000000000002</v>
      </c>
      <c r="CT8" s="45">
        <f>(CT9*40%+CT13*30%+CT17*30%)</f>
        <v>2</v>
      </c>
      <c r="CU8" s="14">
        <f t="shared" ref="CU8:DA8" si="12">(CU9*40%+CU13*30%+CU17*30%)</f>
        <v>2</v>
      </c>
      <c r="CV8" s="14">
        <f t="shared" si="12"/>
        <v>2</v>
      </c>
      <c r="CW8" s="14">
        <f t="shared" si="12"/>
        <v>0</v>
      </c>
      <c r="CX8" s="14">
        <f t="shared" si="12"/>
        <v>2</v>
      </c>
      <c r="CY8" s="14">
        <f t="shared" si="12"/>
        <v>2</v>
      </c>
      <c r="CZ8" s="14">
        <f t="shared" si="12"/>
        <v>2</v>
      </c>
      <c r="DA8" s="46">
        <f t="shared" si="12"/>
        <v>2</v>
      </c>
      <c r="DB8" s="45">
        <f>(DB9*40%+DB13*30%+DB17*30%)</f>
        <v>2.79</v>
      </c>
      <c r="DC8" s="14">
        <f t="shared" ref="DC8:DI8" si="13">(DC9*40%+DC13*30%+DC17*30%)</f>
        <v>2.59</v>
      </c>
      <c r="DD8" s="14">
        <f t="shared" si="13"/>
        <v>2.5099999999999998</v>
      </c>
      <c r="DE8" s="14">
        <f t="shared" si="13"/>
        <v>0</v>
      </c>
      <c r="DF8" s="14">
        <f t="shared" si="13"/>
        <v>2.63</v>
      </c>
      <c r="DG8" s="14">
        <f t="shared" si="13"/>
        <v>2.5099999999999998</v>
      </c>
      <c r="DH8" s="14">
        <f t="shared" si="13"/>
        <v>2.5099999999999998</v>
      </c>
      <c r="DI8" s="46">
        <f t="shared" si="13"/>
        <v>2.79</v>
      </c>
      <c r="DJ8" s="45">
        <f>(DJ9*40%+DJ13*30%+DJ17*30%)</f>
        <v>2</v>
      </c>
      <c r="DK8" s="14">
        <f t="shared" ref="DK8:DQ8" si="14">(DK9*40%+DK13*30%+DK17*30%)</f>
        <v>1.976</v>
      </c>
      <c r="DL8" s="14">
        <f t="shared" si="14"/>
        <v>1.8800000000000003</v>
      </c>
      <c r="DM8" s="14">
        <f t="shared" si="14"/>
        <v>0</v>
      </c>
      <c r="DN8" s="14">
        <f t="shared" si="14"/>
        <v>2</v>
      </c>
      <c r="DO8" s="14">
        <f t="shared" si="14"/>
        <v>2</v>
      </c>
      <c r="DP8" s="14">
        <f t="shared" si="14"/>
        <v>2</v>
      </c>
      <c r="DQ8" s="46">
        <f t="shared" si="14"/>
        <v>2</v>
      </c>
      <c r="DR8" s="45">
        <f>(DR9*40%+DR13*30%+DR17*30%)</f>
        <v>2.75</v>
      </c>
      <c r="DS8" s="14">
        <f t="shared" ref="DS8:DY8" si="15">(DS9*40%+DS13*30%+DS17*30%)</f>
        <v>2.7319999999999998</v>
      </c>
      <c r="DT8" s="14">
        <f t="shared" si="15"/>
        <v>2.75</v>
      </c>
      <c r="DU8" s="14">
        <f t="shared" si="15"/>
        <v>2.6599999999999997</v>
      </c>
      <c r="DV8" s="14">
        <f t="shared" si="15"/>
        <v>2.75</v>
      </c>
      <c r="DW8" s="14">
        <f t="shared" si="15"/>
        <v>2.75</v>
      </c>
      <c r="DX8" s="14">
        <f t="shared" si="15"/>
        <v>0</v>
      </c>
      <c r="DY8" s="46">
        <f t="shared" si="15"/>
        <v>2.75</v>
      </c>
      <c r="DZ8" s="45">
        <f>(DZ9*40%+DZ13*30%+DZ17*30%)</f>
        <v>2.16</v>
      </c>
      <c r="EA8" s="14">
        <f t="shared" ref="EA8:EG8" si="16">(EA9*40%+EA13*30%+EA17*30%)</f>
        <v>1.964</v>
      </c>
      <c r="EB8" s="14">
        <f t="shared" si="16"/>
        <v>2</v>
      </c>
      <c r="EC8" s="14">
        <f t="shared" si="16"/>
        <v>1.9100000000000001</v>
      </c>
      <c r="ED8" s="14">
        <f t="shared" si="16"/>
        <v>1.9100000000000001</v>
      </c>
      <c r="EE8" s="14">
        <f t="shared" si="16"/>
        <v>2</v>
      </c>
      <c r="EF8" s="14">
        <f t="shared" si="16"/>
        <v>0</v>
      </c>
      <c r="EG8" s="46">
        <f t="shared" si="16"/>
        <v>2</v>
      </c>
      <c r="EH8" s="45">
        <f>(EH9*40%+EH13*30%+EH17*30%)</f>
        <v>3.51</v>
      </c>
      <c r="EI8" s="14">
        <f t="shared" ref="EI8:EO8" si="17">(EI9*40%+EI13*30%+EI17*30%)</f>
        <v>3.2060000000000004</v>
      </c>
      <c r="EJ8" s="14">
        <f t="shared" si="17"/>
        <v>3.2299999999999995</v>
      </c>
      <c r="EK8" s="14">
        <f t="shared" si="17"/>
        <v>3.2299999999999995</v>
      </c>
      <c r="EL8" s="14">
        <f t="shared" si="17"/>
        <v>3.2299999999999995</v>
      </c>
      <c r="EM8" s="14">
        <f t="shared" si="17"/>
        <v>3.11</v>
      </c>
      <c r="EN8" s="14">
        <f t="shared" si="17"/>
        <v>0</v>
      </c>
      <c r="EO8" s="46">
        <f t="shared" si="17"/>
        <v>3.2299999999999995</v>
      </c>
      <c r="EP8" s="45">
        <f>(EP9*40%+EP13*30%+EP17*30%)</f>
        <v>3.8400000000000007</v>
      </c>
      <c r="EQ8" s="14">
        <f t="shared" ref="EQ8:EW8" si="18">(EQ9*40%+EQ13*30%+EQ17*30%)</f>
        <v>3.7439999999999998</v>
      </c>
      <c r="ER8" s="14">
        <f t="shared" si="18"/>
        <v>3.7200000000000006</v>
      </c>
      <c r="ES8" s="14">
        <f t="shared" si="18"/>
        <v>3.7200000000000006</v>
      </c>
      <c r="ET8" s="14">
        <f t="shared" si="18"/>
        <v>3.6000000000000005</v>
      </c>
      <c r="EU8" s="14">
        <f t="shared" si="18"/>
        <v>3.8400000000000007</v>
      </c>
      <c r="EV8" s="14">
        <f t="shared" si="18"/>
        <v>0</v>
      </c>
      <c r="EW8" s="46">
        <f t="shared" si="18"/>
        <v>3.8400000000000007</v>
      </c>
      <c r="EX8" s="45">
        <f>(EX9*40%+EX13*30%+EX17*30%)</f>
        <v>2.19</v>
      </c>
      <c r="EY8" s="14">
        <f t="shared" ref="EY8:FE8" si="19">(EY9*40%+EY13*30%+EY17*30%)</f>
        <v>1.9100000000000001</v>
      </c>
      <c r="EZ8" s="14">
        <f t="shared" si="19"/>
        <v>1.9100000000000001</v>
      </c>
      <c r="FA8" s="14">
        <f t="shared" si="19"/>
        <v>1.9100000000000001</v>
      </c>
      <c r="FB8" s="14">
        <f t="shared" si="19"/>
        <v>1.9100000000000001</v>
      </c>
      <c r="FC8" s="14">
        <f t="shared" si="19"/>
        <v>1.9100000000000001</v>
      </c>
      <c r="FD8" s="14">
        <f t="shared" si="19"/>
        <v>0</v>
      </c>
      <c r="FE8" s="64">
        <f t="shared" si="19"/>
        <v>1.9100000000000001</v>
      </c>
      <c r="FF8" s="45">
        <f>(FF9*40%+FF13*30%+FF17*30%)</f>
        <v>2.0300000000000002</v>
      </c>
      <c r="FG8" s="14">
        <f t="shared" ref="FG8:FM8" si="20">(FG9*40%+FG13*30%+FG17*30%)</f>
        <v>1.9660000000000002</v>
      </c>
      <c r="FH8" s="14">
        <f t="shared" si="20"/>
        <v>2.0300000000000002</v>
      </c>
      <c r="FI8" s="14">
        <f t="shared" si="20"/>
        <v>1.87</v>
      </c>
      <c r="FJ8" s="14">
        <f t="shared" si="20"/>
        <v>1.87</v>
      </c>
      <c r="FK8" s="14">
        <f t="shared" si="20"/>
        <v>2.0300000000000002</v>
      </c>
      <c r="FL8" s="14">
        <f t="shared" si="20"/>
        <v>0</v>
      </c>
      <c r="FM8" s="46">
        <f t="shared" si="20"/>
        <v>2.0300000000000002</v>
      </c>
      <c r="FN8" s="45">
        <f>(FN9*40%+FN13*30%+FN17*30%)</f>
        <v>3.1399999999999997</v>
      </c>
      <c r="FO8" s="14">
        <f t="shared" ref="FO8:FU8" si="21">(FO9*40%+FO13*30%+FO17*30%)</f>
        <v>3.1399999999999997</v>
      </c>
      <c r="FP8" s="14">
        <f t="shared" si="21"/>
        <v>3.1399999999999997</v>
      </c>
      <c r="FQ8" s="14">
        <f t="shared" si="21"/>
        <v>3.1399999999999997</v>
      </c>
      <c r="FR8" s="14">
        <f t="shared" si="21"/>
        <v>3.1399999999999997</v>
      </c>
      <c r="FS8" s="14">
        <f t="shared" si="21"/>
        <v>3.1399999999999997</v>
      </c>
      <c r="FT8" s="14">
        <f t="shared" si="21"/>
        <v>0</v>
      </c>
      <c r="FU8" s="46">
        <f t="shared" si="21"/>
        <v>3.1399999999999997</v>
      </c>
      <c r="FV8" s="14">
        <f>(FV9*40%+FV13*30%+FV17*30%)</f>
        <v>3.0199999999999996</v>
      </c>
      <c r="FW8" s="14">
        <f>(FW9*40%+FW13*30%+FW17*30%)</f>
        <v>2.9000000000000004</v>
      </c>
      <c r="FX8" s="14">
        <f t="shared" ref="FX8:GC8" si="22">(FX9*40%+FX13*30%+FX17*30%)</f>
        <v>2.8999999999999995</v>
      </c>
      <c r="FY8" s="14">
        <f t="shared" si="22"/>
        <v>2.8999999999999995</v>
      </c>
      <c r="FZ8" s="14">
        <f t="shared" si="22"/>
        <v>2.8999999999999995</v>
      </c>
      <c r="GA8" s="14">
        <f t="shared" si="22"/>
        <v>2.8999999999999995</v>
      </c>
      <c r="GB8" s="14">
        <f t="shared" si="22"/>
        <v>0</v>
      </c>
      <c r="GC8" s="46">
        <f t="shared" si="22"/>
        <v>2.8999999999999995</v>
      </c>
      <c r="GD8" s="45">
        <f>(GD9*40%+GD13*30%+GD17*30%)</f>
        <v>1.1200000000000001</v>
      </c>
      <c r="GE8" s="14">
        <f t="shared" ref="GE8:GK8" si="23">(GE9*40%+GE13*30%+GE17*30%)</f>
        <v>1.1200000000000001</v>
      </c>
      <c r="GF8" s="14">
        <f t="shared" si="23"/>
        <v>1.1200000000000001</v>
      </c>
      <c r="GG8" s="14">
        <f t="shared" si="23"/>
        <v>1.1200000000000001</v>
      </c>
      <c r="GH8" s="14">
        <f t="shared" si="23"/>
        <v>1.1200000000000001</v>
      </c>
      <c r="GI8" s="14">
        <f t="shared" si="23"/>
        <v>1.1200000000000001</v>
      </c>
      <c r="GJ8" s="14">
        <f t="shared" si="23"/>
        <v>0</v>
      </c>
      <c r="GK8" s="46">
        <f t="shared" si="23"/>
        <v>1.1200000000000001</v>
      </c>
      <c r="GL8" s="45">
        <f>(GL9*40%+GL13*30%+GL17*30%)</f>
        <v>2.4499999999999997</v>
      </c>
      <c r="GM8" s="14">
        <f t="shared" ref="GM8:GS8" si="24">(GM9*40%+GM13*30%+GM17*30%)</f>
        <v>2.282</v>
      </c>
      <c r="GN8" s="14">
        <f t="shared" si="24"/>
        <v>2.21</v>
      </c>
      <c r="GO8" s="14">
        <f t="shared" si="24"/>
        <v>2.33</v>
      </c>
      <c r="GP8" s="14">
        <f t="shared" si="24"/>
        <v>2.21</v>
      </c>
      <c r="GQ8" s="14">
        <f t="shared" si="24"/>
        <v>2.33</v>
      </c>
      <c r="GR8" s="14">
        <f t="shared" si="24"/>
        <v>0</v>
      </c>
      <c r="GS8" s="46">
        <f t="shared" si="24"/>
        <v>2.33</v>
      </c>
      <c r="GT8" s="45">
        <f>(GT9*40%+GT13*30%+GT17*30%)</f>
        <v>2.63</v>
      </c>
      <c r="GU8" s="14">
        <f t="shared" ref="GU8:HA8" si="25">(GU9*40%+GU13*30%+GU17*30%)</f>
        <v>2.4060000000000001</v>
      </c>
      <c r="GV8" s="14">
        <f t="shared" si="25"/>
        <v>2.39</v>
      </c>
      <c r="GW8" s="14">
        <f t="shared" si="25"/>
        <v>2.35</v>
      </c>
      <c r="GX8" s="14">
        <f t="shared" si="25"/>
        <v>2.39</v>
      </c>
      <c r="GY8" s="14">
        <f t="shared" si="25"/>
        <v>2.5099999999999998</v>
      </c>
      <c r="GZ8" s="14">
        <f t="shared" si="25"/>
        <v>0</v>
      </c>
      <c r="HA8" s="46">
        <f t="shared" si="25"/>
        <v>2.39</v>
      </c>
      <c r="HB8" s="45">
        <f>(HB9*40%+HB13*30%+HB17*30%)</f>
        <v>1.21</v>
      </c>
      <c r="HC8" s="14">
        <f t="shared" ref="HC8:HI8" si="26">(HC9*40%+HC13*30%+HC17*30%)</f>
        <v>1.21</v>
      </c>
      <c r="HD8" s="14">
        <f t="shared" si="26"/>
        <v>1.21</v>
      </c>
      <c r="HE8" s="14">
        <f t="shared" si="26"/>
        <v>1.21</v>
      </c>
      <c r="HF8" s="14">
        <f t="shared" si="26"/>
        <v>1.21</v>
      </c>
      <c r="HG8" s="14">
        <f t="shared" si="26"/>
        <v>1.21</v>
      </c>
      <c r="HH8" s="14">
        <f t="shared" si="26"/>
        <v>0</v>
      </c>
      <c r="HI8" s="46">
        <f t="shared" si="26"/>
        <v>1.21</v>
      </c>
      <c r="HJ8" s="45">
        <f>(HJ9*40%+HJ13*30%+HJ17*30%)</f>
        <v>2.12</v>
      </c>
      <c r="HK8" s="14">
        <f t="shared" ref="HK8:HQ8" si="27">(HK9*40%+HK13*30%+HK17*30%)</f>
        <v>2.12</v>
      </c>
      <c r="HL8" s="14">
        <f t="shared" si="27"/>
        <v>2.12</v>
      </c>
      <c r="HM8" s="14">
        <f t="shared" si="27"/>
        <v>2.12</v>
      </c>
      <c r="HN8" s="14">
        <f t="shared" si="27"/>
        <v>2.12</v>
      </c>
      <c r="HO8" s="14">
        <f t="shared" si="27"/>
        <v>2.12</v>
      </c>
      <c r="HP8" s="14">
        <f t="shared" si="27"/>
        <v>0</v>
      </c>
      <c r="HQ8" s="46">
        <f t="shared" si="27"/>
        <v>2.12</v>
      </c>
      <c r="HR8" s="45">
        <f>(HR9*40%+HR13*30%+HR17*30%)</f>
        <v>3.0499999999999994</v>
      </c>
      <c r="HS8" s="14">
        <f t="shared" ref="HS8:HY8" si="28">(HS9*40%+HS13*30%+HS17*30%)</f>
        <v>3.0166666666666662</v>
      </c>
      <c r="HT8" s="14">
        <f t="shared" si="28"/>
        <v>3.21</v>
      </c>
      <c r="HU8" s="14">
        <f t="shared" si="28"/>
        <v>3.0499999999999994</v>
      </c>
      <c r="HV8" s="14">
        <f t="shared" si="28"/>
        <v>2.8099999999999996</v>
      </c>
      <c r="HW8" s="14">
        <f t="shared" si="28"/>
        <v>3.0499999999999994</v>
      </c>
      <c r="HX8" s="14">
        <f t="shared" si="28"/>
        <v>2.9299999999999997</v>
      </c>
      <c r="HY8" s="46">
        <f t="shared" si="28"/>
        <v>3.0499999999999994</v>
      </c>
      <c r="HZ8" s="45">
        <f>(HZ9*40%+HZ13*30%+HZ17*30%)</f>
        <v>3.3000000000000003</v>
      </c>
      <c r="IA8" s="14">
        <f t="shared" ref="IA8:IG8" si="29">(IA9*40%+IA13*30%+IA17*30%)</f>
        <v>3.18</v>
      </c>
      <c r="IB8" s="14">
        <f t="shared" si="29"/>
        <v>3.18</v>
      </c>
      <c r="IC8" s="14">
        <f t="shared" si="29"/>
        <v>0</v>
      </c>
      <c r="ID8" s="14">
        <f t="shared" si="29"/>
        <v>3.3000000000000003</v>
      </c>
      <c r="IE8" s="14">
        <f t="shared" si="29"/>
        <v>3.06</v>
      </c>
      <c r="IF8" s="14">
        <f t="shared" si="29"/>
        <v>3.18</v>
      </c>
      <c r="IG8" s="46">
        <f t="shared" si="29"/>
        <v>3.18</v>
      </c>
    </row>
    <row r="9" spans="1:241" s="6" customFormat="1" ht="24.75" customHeight="1" x14ac:dyDescent="0.2">
      <c r="A9" s="25" t="s">
        <v>522</v>
      </c>
      <c r="B9" s="47">
        <f>(B10*40%+B11*30%+B12*30%)</f>
        <v>3.6000000000000005</v>
      </c>
      <c r="C9" s="14">
        <f t="shared" ref="C9" si="30">(C10*40%+C11*30%+C12*30%)</f>
        <v>3.6000000000000005</v>
      </c>
      <c r="D9" s="12">
        <f t="shared" ref="D9:I9" si="31">(D10*40%+D11*30%+D12*30%)</f>
        <v>0</v>
      </c>
      <c r="E9" s="12">
        <f t="shared" si="31"/>
        <v>3.6000000000000005</v>
      </c>
      <c r="F9" s="12">
        <f t="shared" si="31"/>
        <v>3.6000000000000005</v>
      </c>
      <c r="G9" s="12">
        <f t="shared" si="31"/>
        <v>3.6000000000000005</v>
      </c>
      <c r="H9" s="12">
        <f t="shared" si="31"/>
        <v>0</v>
      </c>
      <c r="I9" s="48">
        <f t="shared" si="31"/>
        <v>3.6000000000000005</v>
      </c>
      <c r="J9" s="47">
        <f>(J10*40%+J11*30%+J12*30%)</f>
        <v>2.2999999999999998</v>
      </c>
      <c r="K9" s="14">
        <f t="shared" ref="K9:Q9" si="32">(K10*40%+K11*30%+K12*30%)</f>
        <v>2.1799999999999997</v>
      </c>
      <c r="L9" s="12">
        <f t="shared" si="32"/>
        <v>2</v>
      </c>
      <c r="M9" s="12">
        <f t="shared" si="32"/>
        <v>0</v>
      </c>
      <c r="N9" s="12">
        <f t="shared" si="32"/>
        <v>2.2999999999999998</v>
      </c>
      <c r="O9" s="12">
        <f t="shared" si="32"/>
        <v>2</v>
      </c>
      <c r="P9" s="12">
        <f t="shared" si="32"/>
        <v>2.2999999999999998</v>
      </c>
      <c r="Q9" s="58">
        <f t="shared" si="32"/>
        <v>2.2999999999999998</v>
      </c>
      <c r="R9" s="47">
        <f>(R10*40%+R11*30%+R12*30%)</f>
        <v>2.5999999999999996</v>
      </c>
      <c r="S9" s="14">
        <f t="shared" ref="S9:Y9" si="33">(S10*40%+S11*30%+S12*30%)</f>
        <v>2.5999999999999996</v>
      </c>
      <c r="T9" s="12">
        <f t="shared" si="33"/>
        <v>2.5999999999999996</v>
      </c>
      <c r="U9" s="12">
        <f t="shared" si="33"/>
        <v>0</v>
      </c>
      <c r="V9" s="12">
        <f t="shared" si="33"/>
        <v>2.5999999999999996</v>
      </c>
      <c r="W9" s="12">
        <f t="shared" si="33"/>
        <v>2.5999999999999996</v>
      </c>
      <c r="X9" s="12">
        <f t="shared" si="33"/>
        <v>2.5999999999999996</v>
      </c>
      <c r="Y9" s="48">
        <f t="shared" si="33"/>
        <v>2.5999999999999996</v>
      </c>
      <c r="Z9" s="47">
        <f>(Z10*40%+Z11*30%+Z12*30%)</f>
        <v>3.6999999999999997</v>
      </c>
      <c r="AA9" s="14">
        <f t="shared" ref="AA9:AG9" si="34">(AA10*40%+AA11*30%+AA12*30%)</f>
        <v>3.1</v>
      </c>
      <c r="AB9" s="12">
        <f t="shared" si="34"/>
        <v>3</v>
      </c>
      <c r="AC9" s="12">
        <f t="shared" si="34"/>
        <v>0</v>
      </c>
      <c r="AD9" s="12">
        <f t="shared" si="34"/>
        <v>3.3000000000000003</v>
      </c>
      <c r="AE9" s="12">
        <f t="shared" si="34"/>
        <v>2.5999999999999996</v>
      </c>
      <c r="AF9" s="12">
        <f t="shared" si="34"/>
        <v>3.3000000000000003</v>
      </c>
      <c r="AG9" s="48">
        <f t="shared" si="34"/>
        <v>3.3000000000000003</v>
      </c>
      <c r="AH9" s="47">
        <f>(AH10*40%+AH11*30%+AH12*30%)</f>
        <v>3.3000000000000003</v>
      </c>
      <c r="AI9" s="14">
        <f t="shared" ref="AI9:AO9" si="35">(AI10*40%+AI11*30%+AI12*30%)</f>
        <v>2.76</v>
      </c>
      <c r="AJ9" s="12">
        <f t="shared" si="35"/>
        <v>2.5999999999999996</v>
      </c>
      <c r="AK9" s="12">
        <f t="shared" si="35"/>
        <v>0</v>
      </c>
      <c r="AL9" s="12">
        <f t="shared" si="35"/>
        <v>3</v>
      </c>
      <c r="AM9" s="12">
        <f t="shared" si="35"/>
        <v>2.5999999999999996</v>
      </c>
      <c r="AN9" s="12">
        <f t="shared" si="35"/>
        <v>2.5999999999999996</v>
      </c>
      <c r="AO9" s="58">
        <f t="shared" si="35"/>
        <v>3</v>
      </c>
      <c r="AP9" s="47">
        <f>(AP10*40%+AP11*30%+AP12*30%)</f>
        <v>3.6000000000000005</v>
      </c>
      <c r="AQ9" s="14">
        <f t="shared" ref="AQ9:AW9" si="36">(AQ10*40%+AQ11*30%+AQ12*30%)</f>
        <v>3.04</v>
      </c>
      <c r="AR9" s="12">
        <f t="shared" si="36"/>
        <v>2.9</v>
      </c>
      <c r="AS9" s="12">
        <f t="shared" si="36"/>
        <v>0</v>
      </c>
      <c r="AT9" s="12">
        <f t="shared" si="36"/>
        <v>2.9</v>
      </c>
      <c r="AU9" s="12">
        <f t="shared" si="36"/>
        <v>2.9</v>
      </c>
      <c r="AV9" s="12">
        <f t="shared" si="36"/>
        <v>2.9</v>
      </c>
      <c r="AW9" s="48">
        <f t="shared" si="36"/>
        <v>3.6000000000000005</v>
      </c>
      <c r="AX9" s="32">
        <f>(AX10*40%+AX11*30%+AX12*30%)</f>
        <v>1</v>
      </c>
      <c r="AY9" s="14">
        <f t="shared" ref="AY9:BE9" si="37">(AY10*40%+AY11*30%+AY12*30%)</f>
        <v>1</v>
      </c>
      <c r="AZ9" s="12">
        <f t="shared" si="37"/>
        <v>1</v>
      </c>
      <c r="BA9" s="12">
        <f t="shared" si="37"/>
        <v>0</v>
      </c>
      <c r="BB9" s="12">
        <f t="shared" si="37"/>
        <v>1</v>
      </c>
      <c r="BC9" s="12">
        <f t="shared" si="37"/>
        <v>1</v>
      </c>
      <c r="BD9" s="12">
        <f t="shared" si="37"/>
        <v>1</v>
      </c>
      <c r="BE9" s="48">
        <f t="shared" si="37"/>
        <v>1</v>
      </c>
      <c r="BF9" s="47">
        <f>(BF10*40%+BF11*30%+BF12*30%)</f>
        <v>3</v>
      </c>
      <c r="BG9" s="14">
        <f t="shared" ref="BG9:BM9" si="38">(BG10*40%+BG11*30%+BG12*30%)</f>
        <v>2.2400000000000002</v>
      </c>
      <c r="BH9" s="12">
        <f t="shared" si="38"/>
        <v>2</v>
      </c>
      <c r="BI9" s="12">
        <f t="shared" si="38"/>
        <v>0</v>
      </c>
      <c r="BJ9" s="12">
        <f t="shared" si="38"/>
        <v>2</v>
      </c>
      <c r="BK9" s="12">
        <f t="shared" si="38"/>
        <v>2.5999999999999996</v>
      </c>
      <c r="BL9" s="12">
        <f t="shared" si="38"/>
        <v>2.2999999999999998</v>
      </c>
      <c r="BM9" s="48">
        <f t="shared" si="38"/>
        <v>2.2999999999999998</v>
      </c>
      <c r="BN9" s="47">
        <f>(BN10*40%+BN11*30%+BN12*30%)</f>
        <v>1.3</v>
      </c>
      <c r="BO9" s="14">
        <f t="shared" ref="BO9:BU9" si="39">(BO10*40%+BO11*30%+BO12*30%)</f>
        <v>1.3</v>
      </c>
      <c r="BP9" s="12">
        <f t="shared" si="39"/>
        <v>1.3</v>
      </c>
      <c r="BQ9" s="12">
        <f t="shared" si="39"/>
        <v>0</v>
      </c>
      <c r="BR9" s="12">
        <f t="shared" si="39"/>
        <v>1.3</v>
      </c>
      <c r="BS9" s="12">
        <f t="shared" si="39"/>
        <v>1.3</v>
      </c>
      <c r="BT9" s="12">
        <f t="shared" si="39"/>
        <v>1.3</v>
      </c>
      <c r="BU9" s="48">
        <f t="shared" si="39"/>
        <v>1.3</v>
      </c>
      <c r="BV9" s="47">
        <f>(BV10*40%+BV11*30%+BV12*30%)</f>
        <v>2</v>
      </c>
      <c r="BW9" s="14">
        <f t="shared" ref="BW9:CC9" si="40">(BW10*40%+BW11*30%+BW12*30%)</f>
        <v>2</v>
      </c>
      <c r="BX9" s="12">
        <f t="shared" si="40"/>
        <v>2</v>
      </c>
      <c r="BY9" s="12">
        <f t="shared" si="40"/>
        <v>0</v>
      </c>
      <c r="BZ9" s="12">
        <f t="shared" si="40"/>
        <v>2</v>
      </c>
      <c r="CA9" s="12">
        <f t="shared" si="40"/>
        <v>2</v>
      </c>
      <c r="CB9" s="12">
        <f t="shared" si="40"/>
        <v>2</v>
      </c>
      <c r="CC9" s="48">
        <f t="shared" si="40"/>
        <v>2</v>
      </c>
      <c r="CD9" s="47">
        <f>(CD10*40%+CD11*30%+CD12*30%)</f>
        <v>2</v>
      </c>
      <c r="CE9" s="14">
        <f t="shared" ref="CE9:CK9" si="41">(CE10*40%+CE11*30%+CE12*30%)</f>
        <v>2</v>
      </c>
      <c r="CF9" s="12">
        <f t="shared" si="41"/>
        <v>2</v>
      </c>
      <c r="CG9" s="12">
        <f t="shared" si="41"/>
        <v>0</v>
      </c>
      <c r="CH9" s="12">
        <f t="shared" si="41"/>
        <v>2</v>
      </c>
      <c r="CI9" s="12">
        <f t="shared" si="41"/>
        <v>2</v>
      </c>
      <c r="CJ9" s="12">
        <f t="shared" si="41"/>
        <v>2</v>
      </c>
      <c r="CK9" s="48">
        <f t="shared" si="41"/>
        <v>2</v>
      </c>
      <c r="CL9" s="47">
        <f>(CL10*40%+CL11*30%+CL12*30%)</f>
        <v>2.7</v>
      </c>
      <c r="CM9" s="14">
        <f t="shared" ref="CM9" si="42">(CM10*40%+CM11*30%+CM12*30%)</f>
        <v>2.38</v>
      </c>
      <c r="CN9" s="12">
        <f t="shared" ref="CN9:CS9" si="43">(CN10*40%+CN11*30%+CN12*30%)</f>
        <v>2.2999999999999998</v>
      </c>
      <c r="CO9" s="12">
        <f t="shared" si="43"/>
        <v>0</v>
      </c>
      <c r="CP9" s="12">
        <f t="shared" si="43"/>
        <v>2.2999999999999998</v>
      </c>
      <c r="CQ9" s="12">
        <f t="shared" si="43"/>
        <v>2.2999999999999998</v>
      </c>
      <c r="CR9" s="12">
        <f t="shared" si="43"/>
        <v>2.2999999999999998</v>
      </c>
      <c r="CS9" s="48">
        <f t="shared" si="43"/>
        <v>2.7</v>
      </c>
      <c r="CT9" s="47">
        <f>(CT10*40%+CT11*30%+CT12*30%)</f>
        <v>2</v>
      </c>
      <c r="CU9" s="14">
        <f t="shared" ref="CU9:DA9" si="44">(CU10*40%+CU11*30%+CU12*30%)</f>
        <v>2</v>
      </c>
      <c r="CV9" s="12">
        <f t="shared" si="44"/>
        <v>2</v>
      </c>
      <c r="CW9" s="12">
        <f t="shared" si="44"/>
        <v>0</v>
      </c>
      <c r="CX9" s="12">
        <f t="shared" si="44"/>
        <v>2</v>
      </c>
      <c r="CY9" s="12">
        <f t="shared" si="44"/>
        <v>2</v>
      </c>
      <c r="CZ9" s="12">
        <f t="shared" si="44"/>
        <v>2</v>
      </c>
      <c r="DA9" s="48">
        <f t="shared" si="44"/>
        <v>2</v>
      </c>
      <c r="DB9" s="47">
        <f>(DB10*40%+DB11*30%+DB12*30%)</f>
        <v>2.7</v>
      </c>
      <c r="DC9" s="14">
        <f t="shared" ref="DC9:DI9" si="45">(DC10*40%+DC11*30%+DC12*30%)</f>
        <v>2.2000000000000002</v>
      </c>
      <c r="DD9" s="12">
        <f t="shared" si="45"/>
        <v>2</v>
      </c>
      <c r="DE9" s="12">
        <f t="shared" si="45"/>
        <v>0</v>
      </c>
      <c r="DF9" s="12">
        <f t="shared" si="45"/>
        <v>2.2999999999999998</v>
      </c>
      <c r="DG9" s="12">
        <f t="shared" si="45"/>
        <v>2</v>
      </c>
      <c r="DH9" s="12">
        <f t="shared" si="45"/>
        <v>2</v>
      </c>
      <c r="DI9" s="48">
        <f t="shared" si="45"/>
        <v>2.7</v>
      </c>
      <c r="DJ9" s="47">
        <f>(DJ10*40%+DJ11*30%+DJ12*30%)</f>
        <v>2</v>
      </c>
      <c r="DK9" s="14">
        <f t="shared" ref="DK9:DQ9" si="46">(DK10*40%+DK11*30%+DK12*30%)</f>
        <v>1.94</v>
      </c>
      <c r="DL9" s="12">
        <f t="shared" si="46"/>
        <v>1.7000000000000002</v>
      </c>
      <c r="DM9" s="12">
        <f t="shared" si="46"/>
        <v>0</v>
      </c>
      <c r="DN9" s="12">
        <f t="shared" si="46"/>
        <v>2</v>
      </c>
      <c r="DO9" s="12">
        <f t="shared" si="46"/>
        <v>2</v>
      </c>
      <c r="DP9" s="12">
        <f t="shared" si="46"/>
        <v>2</v>
      </c>
      <c r="DQ9" s="48">
        <f t="shared" si="46"/>
        <v>2</v>
      </c>
      <c r="DR9" s="47">
        <f>(DR10*40%+DR11*30%+DR12*30%)</f>
        <v>2.5999999999999996</v>
      </c>
      <c r="DS9" s="14">
        <f t="shared" ref="DS9:DY9" si="47">(DS10*40%+DS11*30%+DS12*30%)</f>
        <v>2.5999999999999996</v>
      </c>
      <c r="DT9" s="12">
        <f t="shared" si="47"/>
        <v>2.5999999999999996</v>
      </c>
      <c r="DU9" s="12">
        <f t="shared" si="47"/>
        <v>2.5999999999999996</v>
      </c>
      <c r="DV9" s="12">
        <f t="shared" si="47"/>
        <v>2.5999999999999996</v>
      </c>
      <c r="DW9" s="12">
        <f t="shared" si="47"/>
        <v>2.5999999999999996</v>
      </c>
      <c r="DX9" s="12">
        <f t="shared" si="47"/>
        <v>0</v>
      </c>
      <c r="DY9" s="48">
        <f t="shared" si="47"/>
        <v>2.5999999999999996</v>
      </c>
      <c r="DZ9" s="47">
        <f>(DZ10*40%+DZ11*30%+DZ12*30%)</f>
        <v>2.4000000000000004</v>
      </c>
      <c r="EA9" s="14">
        <f t="shared" ref="EA9:EG9" si="48">(EA10*40%+EA11*30%+EA12*30%)</f>
        <v>2</v>
      </c>
      <c r="EB9" s="12">
        <f t="shared" si="48"/>
        <v>2</v>
      </c>
      <c r="EC9" s="12">
        <f t="shared" si="48"/>
        <v>2</v>
      </c>
      <c r="ED9" s="12">
        <f t="shared" si="48"/>
        <v>2</v>
      </c>
      <c r="EE9" s="12">
        <f t="shared" si="48"/>
        <v>2</v>
      </c>
      <c r="EF9" s="12">
        <f t="shared" si="48"/>
        <v>0</v>
      </c>
      <c r="EG9" s="48">
        <f t="shared" si="48"/>
        <v>2</v>
      </c>
      <c r="EH9" s="47">
        <f>(EH10*40%+EH11*30%+EH12*30%)</f>
        <v>3.3</v>
      </c>
      <c r="EI9" s="14">
        <f t="shared" ref="EI9:EO9" si="49">(EI10*40%+EI11*30%+EI12*30%)</f>
        <v>2.54</v>
      </c>
      <c r="EJ9" s="12">
        <f t="shared" si="49"/>
        <v>2.5999999999999996</v>
      </c>
      <c r="EK9" s="12">
        <f t="shared" si="49"/>
        <v>2.5999999999999996</v>
      </c>
      <c r="EL9" s="12">
        <f t="shared" si="49"/>
        <v>2.5999999999999996</v>
      </c>
      <c r="EM9" s="12">
        <f t="shared" si="49"/>
        <v>2.2999999999999998</v>
      </c>
      <c r="EN9" s="12">
        <f t="shared" si="49"/>
        <v>0</v>
      </c>
      <c r="EO9" s="48">
        <f t="shared" si="49"/>
        <v>2.5999999999999996</v>
      </c>
      <c r="EP9" s="47">
        <f>(EP10*40%+EP11*30%+EP12*30%)</f>
        <v>3.6000000000000005</v>
      </c>
      <c r="EQ9" s="14">
        <f t="shared" ref="EQ9:EW9" si="50">(EQ10*40%+EQ11*30%+EQ12*30%)</f>
        <v>3.42</v>
      </c>
      <c r="ER9" s="12">
        <f t="shared" si="50"/>
        <v>3.6000000000000005</v>
      </c>
      <c r="ES9" s="12">
        <f t="shared" si="50"/>
        <v>3.3000000000000003</v>
      </c>
      <c r="ET9" s="12">
        <f t="shared" si="50"/>
        <v>3</v>
      </c>
      <c r="EU9" s="12">
        <f t="shared" si="50"/>
        <v>3.6000000000000005</v>
      </c>
      <c r="EV9" s="12">
        <f t="shared" si="50"/>
        <v>0</v>
      </c>
      <c r="EW9" s="48">
        <f t="shared" si="50"/>
        <v>3.6000000000000005</v>
      </c>
      <c r="EX9" s="47">
        <f>(EX10*40%+EX11*30%+EX12*30%)</f>
        <v>2.7</v>
      </c>
      <c r="EY9" s="14">
        <f t="shared" ref="EY9:FE9" si="51">(EY10*40%+EY11*30%+EY12*30%)</f>
        <v>2</v>
      </c>
      <c r="EZ9" s="12">
        <f t="shared" si="51"/>
        <v>2</v>
      </c>
      <c r="FA9" s="12">
        <f t="shared" si="51"/>
        <v>2</v>
      </c>
      <c r="FB9" s="12">
        <f t="shared" si="51"/>
        <v>2</v>
      </c>
      <c r="FC9" s="12">
        <f t="shared" si="51"/>
        <v>2</v>
      </c>
      <c r="FD9" s="12">
        <f t="shared" si="51"/>
        <v>0</v>
      </c>
      <c r="FE9" s="58">
        <f t="shared" si="51"/>
        <v>2</v>
      </c>
      <c r="FF9" s="47">
        <f>(FF10*40%+FF11*30%+FF12*30%)</f>
        <v>2</v>
      </c>
      <c r="FG9" s="14">
        <f t="shared" ref="FG9:FM9" si="52">(FG10*40%+FG11*30%+FG12*30%)</f>
        <v>1.8400000000000003</v>
      </c>
      <c r="FH9" s="12">
        <f t="shared" si="52"/>
        <v>2</v>
      </c>
      <c r="FI9" s="12">
        <f t="shared" si="52"/>
        <v>1.6</v>
      </c>
      <c r="FJ9" s="12">
        <f t="shared" si="52"/>
        <v>1.6</v>
      </c>
      <c r="FK9" s="12">
        <f t="shared" si="52"/>
        <v>2</v>
      </c>
      <c r="FL9" s="12">
        <f t="shared" si="52"/>
        <v>0</v>
      </c>
      <c r="FM9" s="48">
        <f t="shared" si="52"/>
        <v>2</v>
      </c>
      <c r="FN9" s="47">
        <f>(FN10*40%+FN11*30%+FN12*30%)</f>
        <v>2.2999999999999998</v>
      </c>
      <c r="FO9" s="14">
        <f t="shared" ref="FO9:FU9" si="53">(FO10*40%+FO11*30%+FO12*30%)</f>
        <v>2.2999999999999998</v>
      </c>
      <c r="FP9" s="12">
        <f t="shared" si="53"/>
        <v>2.2999999999999998</v>
      </c>
      <c r="FQ9" s="12">
        <f t="shared" si="53"/>
        <v>2.2999999999999998</v>
      </c>
      <c r="FR9" s="12">
        <f t="shared" si="53"/>
        <v>2.2999999999999998</v>
      </c>
      <c r="FS9" s="12">
        <f t="shared" si="53"/>
        <v>2.2999999999999998</v>
      </c>
      <c r="FT9" s="12">
        <f t="shared" si="53"/>
        <v>0</v>
      </c>
      <c r="FU9" s="48">
        <f t="shared" si="53"/>
        <v>2.2999999999999998</v>
      </c>
      <c r="FV9" s="48">
        <f>(FV10*40%+FV11*30%+FV12*30%)</f>
        <v>2.5999999999999996</v>
      </c>
      <c r="FW9" s="14">
        <f t="shared" ref="FW9:GC9" si="54">(FW10*40%+FW11*30%+FW12*30%)</f>
        <v>2.3000000000000003</v>
      </c>
      <c r="FX9" s="12">
        <f t="shared" si="54"/>
        <v>2.2999999999999998</v>
      </c>
      <c r="FY9" s="12">
        <f t="shared" si="54"/>
        <v>2.2999999999999998</v>
      </c>
      <c r="FZ9" s="12">
        <f t="shared" si="54"/>
        <v>2.2999999999999998</v>
      </c>
      <c r="GA9" s="12">
        <f t="shared" si="54"/>
        <v>2.2999999999999998</v>
      </c>
      <c r="GB9" s="12">
        <f t="shared" si="54"/>
        <v>0</v>
      </c>
      <c r="GC9" s="48">
        <f t="shared" si="54"/>
        <v>2.2999999999999998</v>
      </c>
      <c r="GD9" s="47">
        <f>(GD10*40%+GD11*30%+GD12*30%)</f>
        <v>1</v>
      </c>
      <c r="GE9" s="14">
        <f t="shared" ref="GE9:GK9" si="55">(GE10*40%+GE11*30%+GE12*30%)</f>
        <v>1</v>
      </c>
      <c r="GF9" s="12">
        <f t="shared" si="55"/>
        <v>1</v>
      </c>
      <c r="GG9" s="12">
        <f t="shared" si="55"/>
        <v>1</v>
      </c>
      <c r="GH9" s="12">
        <f t="shared" si="55"/>
        <v>1</v>
      </c>
      <c r="GI9" s="12">
        <f t="shared" si="55"/>
        <v>1</v>
      </c>
      <c r="GJ9" s="12">
        <f t="shared" si="55"/>
        <v>0</v>
      </c>
      <c r="GK9" s="48">
        <f t="shared" si="55"/>
        <v>1</v>
      </c>
      <c r="GL9" s="47">
        <f>(GL10*40%+GL11*30%+GL12*30%)</f>
        <v>2.2999999999999998</v>
      </c>
      <c r="GM9" s="14">
        <f t="shared" ref="GM9:GS9" si="56">(GM10*40%+GM11*30%+GM12*30%)</f>
        <v>1.88</v>
      </c>
      <c r="GN9" s="12">
        <f t="shared" si="56"/>
        <v>1.7000000000000002</v>
      </c>
      <c r="GO9" s="12">
        <f t="shared" si="56"/>
        <v>2</v>
      </c>
      <c r="GP9" s="12">
        <f t="shared" si="56"/>
        <v>1.7000000000000002</v>
      </c>
      <c r="GQ9" s="12">
        <f t="shared" si="56"/>
        <v>2</v>
      </c>
      <c r="GR9" s="12">
        <f t="shared" si="56"/>
        <v>0</v>
      </c>
      <c r="GS9" s="48">
        <f t="shared" si="56"/>
        <v>2</v>
      </c>
      <c r="GT9" s="47">
        <f>(GT10*40%+GT11*30%+GT12*30%)</f>
        <v>2.2999999999999998</v>
      </c>
      <c r="GU9" s="14">
        <f t="shared" ref="GU9:HA9" si="57">(GU10*40%+GU11*30%+GU12*30%)</f>
        <v>1.7400000000000002</v>
      </c>
      <c r="GV9" s="12">
        <f t="shared" si="57"/>
        <v>1.7000000000000002</v>
      </c>
      <c r="GW9" s="12">
        <f t="shared" si="57"/>
        <v>1.6</v>
      </c>
      <c r="GX9" s="12">
        <f t="shared" si="57"/>
        <v>1.7000000000000002</v>
      </c>
      <c r="GY9" s="12">
        <f t="shared" si="57"/>
        <v>2</v>
      </c>
      <c r="GZ9" s="12">
        <f t="shared" si="57"/>
        <v>0</v>
      </c>
      <c r="HA9" s="48">
        <f t="shared" si="57"/>
        <v>1.7000000000000002</v>
      </c>
      <c r="HB9" s="47">
        <f>(HB10*40%+HB11*30%+HB12*30%)</f>
        <v>1</v>
      </c>
      <c r="HC9" s="14">
        <f t="shared" ref="HC9:HI9" si="58">(HC10*40%+HC11*30%+HC12*30%)</f>
        <v>1</v>
      </c>
      <c r="HD9" s="12">
        <f t="shared" si="58"/>
        <v>1</v>
      </c>
      <c r="HE9" s="12">
        <f t="shared" si="58"/>
        <v>1</v>
      </c>
      <c r="HF9" s="12">
        <f t="shared" si="58"/>
        <v>1</v>
      </c>
      <c r="HG9" s="12">
        <f t="shared" si="58"/>
        <v>1</v>
      </c>
      <c r="HH9" s="12">
        <f t="shared" si="58"/>
        <v>0</v>
      </c>
      <c r="HI9" s="48">
        <f t="shared" si="58"/>
        <v>1</v>
      </c>
      <c r="HJ9" s="47">
        <f>(HJ10*40%+HJ11*30%+HJ12*30%)</f>
        <v>2</v>
      </c>
      <c r="HK9" s="14">
        <f t="shared" ref="HK9:HQ9" si="59">(HK10*40%+HK11*30%+HK12*30%)</f>
        <v>2</v>
      </c>
      <c r="HL9" s="12">
        <f t="shared" si="59"/>
        <v>2</v>
      </c>
      <c r="HM9" s="12">
        <f t="shared" si="59"/>
        <v>2</v>
      </c>
      <c r="HN9" s="12">
        <f t="shared" si="59"/>
        <v>2</v>
      </c>
      <c r="HO9" s="12">
        <f t="shared" si="59"/>
        <v>2</v>
      </c>
      <c r="HP9" s="12">
        <f t="shared" si="59"/>
        <v>0</v>
      </c>
      <c r="HQ9" s="48">
        <f t="shared" si="59"/>
        <v>2</v>
      </c>
      <c r="HR9" s="47">
        <f>(HR10*40%+HR11*30%+HR12*30%)</f>
        <v>2.5999999999999996</v>
      </c>
      <c r="HS9" s="14">
        <f t="shared" ref="HS9:HY9" si="60">(HS10*40%+HS11*30%+HS12*30%)</f>
        <v>2.5166666666666666</v>
      </c>
      <c r="HT9" s="12">
        <f t="shared" si="60"/>
        <v>3</v>
      </c>
      <c r="HU9" s="12">
        <f t="shared" si="60"/>
        <v>2.5999999999999996</v>
      </c>
      <c r="HV9" s="12">
        <f t="shared" si="60"/>
        <v>2</v>
      </c>
      <c r="HW9" s="12">
        <f t="shared" si="60"/>
        <v>2.5999999999999996</v>
      </c>
      <c r="HX9" s="12">
        <f t="shared" si="60"/>
        <v>2.2999999999999998</v>
      </c>
      <c r="HY9" s="48">
        <f t="shared" si="60"/>
        <v>2.5999999999999996</v>
      </c>
      <c r="HZ9" s="47">
        <f>(HZ10*40%+HZ11*30%+HZ12*30%)</f>
        <v>3</v>
      </c>
      <c r="IA9" s="14">
        <f t="shared" ref="IA9:IG9" si="61">(IA10*40%+IA11*30%+IA12*30%)</f>
        <v>2.7</v>
      </c>
      <c r="IB9" s="12">
        <f t="shared" si="61"/>
        <v>2.7</v>
      </c>
      <c r="IC9" s="12">
        <f t="shared" si="61"/>
        <v>0</v>
      </c>
      <c r="ID9" s="12">
        <f t="shared" si="61"/>
        <v>3</v>
      </c>
      <c r="IE9" s="12">
        <f t="shared" si="61"/>
        <v>2.4000000000000004</v>
      </c>
      <c r="IF9" s="12">
        <f t="shared" si="61"/>
        <v>2.7</v>
      </c>
      <c r="IG9" s="48">
        <f t="shared" si="61"/>
        <v>2.7</v>
      </c>
    </row>
    <row r="10" spans="1:241" s="8" customFormat="1" ht="46.5" customHeight="1" x14ac:dyDescent="0.2">
      <c r="A10" s="26" t="s">
        <v>526</v>
      </c>
      <c r="B10" s="49">
        <v>3</v>
      </c>
      <c r="C10" s="64">
        <f>AVERAGE(D10:I10)</f>
        <v>3</v>
      </c>
      <c r="D10" s="7"/>
      <c r="E10" s="7">
        <v>3</v>
      </c>
      <c r="F10" s="7">
        <v>3</v>
      </c>
      <c r="G10" s="7">
        <v>3</v>
      </c>
      <c r="H10" s="7"/>
      <c r="I10" s="7">
        <v>3</v>
      </c>
      <c r="J10" s="49">
        <v>2</v>
      </c>
      <c r="K10" s="64">
        <f>AVERAGE(L10:Q10)</f>
        <v>2</v>
      </c>
      <c r="L10" s="49">
        <v>2</v>
      </c>
      <c r="M10" s="49"/>
      <c r="N10" s="49">
        <v>2</v>
      </c>
      <c r="O10" s="49">
        <v>2</v>
      </c>
      <c r="P10" s="49">
        <v>2</v>
      </c>
      <c r="Q10" s="163">
        <v>2</v>
      </c>
      <c r="R10" s="49">
        <v>2</v>
      </c>
      <c r="S10" s="14">
        <f>AVERAGE(T10:Y10)</f>
        <v>2</v>
      </c>
      <c r="T10" s="7">
        <v>2</v>
      </c>
      <c r="U10" s="7"/>
      <c r="V10" s="7">
        <v>2</v>
      </c>
      <c r="W10" s="7">
        <v>2</v>
      </c>
      <c r="X10" s="7">
        <v>2</v>
      </c>
      <c r="Y10" s="50">
        <v>2</v>
      </c>
      <c r="Z10" s="49">
        <v>4</v>
      </c>
      <c r="AA10" s="14">
        <f>AVERAGE(AB10:AG10)</f>
        <v>2.8</v>
      </c>
      <c r="AB10" s="7">
        <v>3</v>
      </c>
      <c r="AC10" s="7"/>
      <c r="AD10" s="7">
        <v>3</v>
      </c>
      <c r="AE10" s="7">
        <v>2</v>
      </c>
      <c r="AF10" s="7">
        <v>3</v>
      </c>
      <c r="AG10" s="50">
        <v>3</v>
      </c>
      <c r="AH10" s="49">
        <v>3</v>
      </c>
      <c r="AI10" s="14">
        <f>AVERAGE(AJ10:AO10)</f>
        <v>2.4</v>
      </c>
      <c r="AJ10" s="7">
        <v>2</v>
      </c>
      <c r="AK10" s="7"/>
      <c r="AL10" s="7">
        <v>3</v>
      </c>
      <c r="AM10" s="7">
        <v>2</v>
      </c>
      <c r="AN10" s="7">
        <v>2</v>
      </c>
      <c r="AO10" s="65">
        <v>3</v>
      </c>
      <c r="AP10" s="49">
        <v>3</v>
      </c>
      <c r="AQ10" s="14">
        <f>AVERAGE(AR10:AW10)</f>
        <v>2.2000000000000002</v>
      </c>
      <c r="AR10" s="7">
        <v>2</v>
      </c>
      <c r="AS10" s="7"/>
      <c r="AT10" s="7">
        <v>2</v>
      </c>
      <c r="AU10" s="7">
        <v>2</v>
      </c>
      <c r="AV10" s="7">
        <v>2</v>
      </c>
      <c r="AW10" s="50">
        <v>3</v>
      </c>
      <c r="AX10" s="33">
        <v>1</v>
      </c>
      <c r="AY10" s="14">
        <f>AVERAGE(AZ10:BE10)</f>
        <v>1</v>
      </c>
      <c r="AZ10" s="7">
        <v>1</v>
      </c>
      <c r="BA10" s="7"/>
      <c r="BB10" s="7">
        <v>1</v>
      </c>
      <c r="BC10" s="7">
        <v>1</v>
      </c>
      <c r="BD10" s="7">
        <v>1</v>
      </c>
      <c r="BE10" s="7">
        <v>1</v>
      </c>
      <c r="BF10" s="49">
        <v>3</v>
      </c>
      <c r="BG10" s="14">
        <f>AVERAGE(BH10:BM10)</f>
        <v>2</v>
      </c>
      <c r="BH10" s="7">
        <v>2</v>
      </c>
      <c r="BI10" s="7"/>
      <c r="BJ10" s="7">
        <v>2</v>
      </c>
      <c r="BK10" s="7">
        <v>2</v>
      </c>
      <c r="BL10" s="7">
        <v>2</v>
      </c>
      <c r="BM10" s="50">
        <v>2</v>
      </c>
      <c r="BN10" s="49">
        <v>1</v>
      </c>
      <c r="BO10" s="14">
        <f>AVERAGE(BP10:BU10)</f>
        <v>1</v>
      </c>
      <c r="BP10" s="49">
        <v>1</v>
      </c>
      <c r="BQ10" s="49"/>
      <c r="BR10" s="49">
        <v>1</v>
      </c>
      <c r="BS10" s="49">
        <v>1</v>
      </c>
      <c r="BT10" s="49">
        <v>1</v>
      </c>
      <c r="BU10" s="49">
        <v>1</v>
      </c>
      <c r="BV10" s="49">
        <v>2</v>
      </c>
      <c r="BW10" s="14">
        <f>AVERAGE(BX10:CC10)</f>
        <v>2</v>
      </c>
      <c r="BX10" s="49">
        <v>2</v>
      </c>
      <c r="BY10" s="49"/>
      <c r="BZ10" s="49">
        <v>2</v>
      </c>
      <c r="CA10" s="49">
        <v>2</v>
      </c>
      <c r="CB10" s="49">
        <v>2</v>
      </c>
      <c r="CC10" s="49">
        <v>2</v>
      </c>
      <c r="CD10" s="49">
        <v>2</v>
      </c>
      <c r="CE10" s="14">
        <f>AVERAGE(CF10:CK10)</f>
        <v>2</v>
      </c>
      <c r="CF10" s="49">
        <v>2</v>
      </c>
      <c r="CG10" s="49"/>
      <c r="CH10" s="49">
        <v>2</v>
      </c>
      <c r="CI10" s="49">
        <v>2</v>
      </c>
      <c r="CJ10" s="49">
        <v>2</v>
      </c>
      <c r="CK10" s="49">
        <v>2</v>
      </c>
      <c r="CL10" s="49">
        <v>3</v>
      </c>
      <c r="CM10" s="14">
        <f>AVERAGE(CN10:CS10)</f>
        <v>2.2000000000000002</v>
      </c>
      <c r="CN10" s="49">
        <v>2</v>
      </c>
      <c r="CO10" s="49"/>
      <c r="CP10" s="49">
        <v>2</v>
      </c>
      <c r="CQ10" s="49">
        <v>2</v>
      </c>
      <c r="CR10" s="49">
        <v>2</v>
      </c>
      <c r="CS10" s="49">
        <v>3</v>
      </c>
      <c r="CT10" s="49">
        <v>2</v>
      </c>
      <c r="CU10" s="14">
        <f>AVERAGE(CV10:DA10)</f>
        <v>2</v>
      </c>
      <c r="CV10" s="7">
        <v>2</v>
      </c>
      <c r="CW10" s="7"/>
      <c r="CX10" s="7">
        <v>2</v>
      </c>
      <c r="CY10" s="7">
        <v>2</v>
      </c>
      <c r="CZ10" s="7">
        <v>2</v>
      </c>
      <c r="DA10" s="50">
        <v>2</v>
      </c>
      <c r="DB10" s="49">
        <v>3</v>
      </c>
      <c r="DC10" s="14">
        <f>AVERAGE(DD10:DI10)</f>
        <v>2.2000000000000002</v>
      </c>
      <c r="DD10" s="7">
        <v>2</v>
      </c>
      <c r="DE10" s="7"/>
      <c r="DF10" s="7">
        <v>2</v>
      </c>
      <c r="DG10" s="7">
        <v>2</v>
      </c>
      <c r="DH10" s="7">
        <v>2</v>
      </c>
      <c r="DI10" s="50">
        <v>3</v>
      </c>
      <c r="DJ10" s="49">
        <v>2</v>
      </c>
      <c r="DK10" s="14">
        <f>AVERAGE(DL10:DQ10)</f>
        <v>2</v>
      </c>
      <c r="DL10" s="7">
        <v>2</v>
      </c>
      <c r="DM10" s="7"/>
      <c r="DN10" s="7">
        <v>2</v>
      </c>
      <c r="DO10" s="7">
        <v>2</v>
      </c>
      <c r="DP10" s="7">
        <v>2</v>
      </c>
      <c r="DQ10" s="50">
        <v>2</v>
      </c>
      <c r="DR10" s="49">
        <v>2</v>
      </c>
      <c r="DS10" s="14">
        <f>AVERAGE(DT10:DY10)</f>
        <v>2</v>
      </c>
      <c r="DT10" s="7">
        <v>2</v>
      </c>
      <c r="DU10" s="7">
        <v>2</v>
      </c>
      <c r="DV10" s="7">
        <v>2</v>
      </c>
      <c r="DW10" s="7">
        <v>2</v>
      </c>
      <c r="DX10" s="7"/>
      <c r="DY10" s="50">
        <v>2</v>
      </c>
      <c r="DZ10" s="49">
        <v>3</v>
      </c>
      <c r="EA10" s="14">
        <f>AVERAGE(EB10:EG10)</f>
        <v>2</v>
      </c>
      <c r="EB10" s="7">
        <v>2</v>
      </c>
      <c r="EC10" s="7">
        <v>2</v>
      </c>
      <c r="ED10" s="7">
        <v>2</v>
      </c>
      <c r="EE10" s="7">
        <v>2</v>
      </c>
      <c r="EF10" s="7"/>
      <c r="EG10" s="50">
        <v>2</v>
      </c>
      <c r="EH10" s="49">
        <v>3</v>
      </c>
      <c r="EI10" s="14">
        <f>AVERAGE(EJ10:EO10)</f>
        <v>2</v>
      </c>
      <c r="EJ10" s="7">
        <v>2</v>
      </c>
      <c r="EK10" s="7">
        <v>2</v>
      </c>
      <c r="EL10" s="7">
        <v>2</v>
      </c>
      <c r="EM10" s="7">
        <v>2</v>
      </c>
      <c r="EN10" s="7"/>
      <c r="EO10" s="50">
        <v>2</v>
      </c>
      <c r="EP10" s="49">
        <v>3</v>
      </c>
      <c r="EQ10" s="14">
        <f>AVERAGE(ER10:EW10)</f>
        <v>3</v>
      </c>
      <c r="ER10" s="7">
        <v>3</v>
      </c>
      <c r="ES10" s="7">
        <v>3</v>
      </c>
      <c r="ET10" s="7">
        <v>3</v>
      </c>
      <c r="EU10" s="7">
        <v>3</v>
      </c>
      <c r="EV10" s="7"/>
      <c r="EW10" s="50">
        <v>3</v>
      </c>
      <c r="EX10" s="49">
        <v>3</v>
      </c>
      <c r="EY10" s="14">
        <f>AVERAGE(EZ10:FE10)</f>
        <v>2</v>
      </c>
      <c r="EZ10" s="7">
        <v>2</v>
      </c>
      <c r="FA10" s="7">
        <v>2</v>
      </c>
      <c r="FB10" s="7">
        <v>2</v>
      </c>
      <c r="FC10" s="7">
        <v>2</v>
      </c>
      <c r="FD10" s="7"/>
      <c r="FE10" s="65">
        <v>2</v>
      </c>
      <c r="FF10" s="49">
        <v>2</v>
      </c>
      <c r="FG10" s="14">
        <f>AVERAGE(FH10:FM10)</f>
        <v>1.6</v>
      </c>
      <c r="FH10" s="7">
        <v>2</v>
      </c>
      <c r="FI10" s="7">
        <v>1</v>
      </c>
      <c r="FJ10" s="7">
        <v>1</v>
      </c>
      <c r="FK10" s="7">
        <v>2</v>
      </c>
      <c r="FL10" s="7"/>
      <c r="FM10" s="50">
        <v>2</v>
      </c>
      <c r="FN10" s="49">
        <v>2</v>
      </c>
      <c r="FO10" s="14">
        <f>AVERAGE(FP10:FU10)</f>
        <v>2</v>
      </c>
      <c r="FP10" s="7">
        <v>2</v>
      </c>
      <c r="FQ10" s="7">
        <v>2</v>
      </c>
      <c r="FR10" s="7">
        <v>2</v>
      </c>
      <c r="FS10" s="7">
        <v>2</v>
      </c>
      <c r="FT10" s="7"/>
      <c r="FU10" s="50">
        <v>2</v>
      </c>
      <c r="FV10" s="49">
        <v>2</v>
      </c>
      <c r="FW10" s="14">
        <f>AVERAGE(FX10:GC10)</f>
        <v>2</v>
      </c>
      <c r="FX10" s="7">
        <v>2</v>
      </c>
      <c r="FY10" s="7">
        <v>2</v>
      </c>
      <c r="FZ10" s="7">
        <v>2</v>
      </c>
      <c r="GA10" s="7">
        <v>2</v>
      </c>
      <c r="GB10" s="7"/>
      <c r="GC10" s="50">
        <v>2</v>
      </c>
      <c r="GD10" s="49">
        <v>1</v>
      </c>
      <c r="GE10" s="14">
        <f>AVERAGE(GF10:GK10)</f>
        <v>1</v>
      </c>
      <c r="GF10" s="7">
        <v>1</v>
      </c>
      <c r="GG10" s="7">
        <v>1</v>
      </c>
      <c r="GH10" s="7">
        <v>1</v>
      </c>
      <c r="GI10" s="7">
        <v>1</v>
      </c>
      <c r="GJ10" s="7"/>
      <c r="GK10" s="50">
        <v>1</v>
      </c>
      <c r="GL10" s="49">
        <v>2</v>
      </c>
      <c r="GM10" s="14">
        <f>AVERAGE(GN10:GS10)</f>
        <v>2</v>
      </c>
      <c r="GN10" s="7">
        <v>2</v>
      </c>
      <c r="GO10" s="7">
        <v>2</v>
      </c>
      <c r="GP10" s="7">
        <v>2</v>
      </c>
      <c r="GQ10" s="7">
        <v>2</v>
      </c>
      <c r="GR10" s="7"/>
      <c r="GS10" s="50">
        <v>2</v>
      </c>
      <c r="GT10" s="49">
        <v>2</v>
      </c>
      <c r="GU10" s="14">
        <f>AVERAGE(GV10:HA10)</f>
        <v>1.8</v>
      </c>
      <c r="GV10" s="7">
        <v>2</v>
      </c>
      <c r="GW10" s="7">
        <v>1</v>
      </c>
      <c r="GX10" s="7">
        <v>2</v>
      </c>
      <c r="GY10" s="7">
        <v>2</v>
      </c>
      <c r="GZ10" s="7"/>
      <c r="HA10" s="50">
        <v>2</v>
      </c>
      <c r="HB10" s="49">
        <v>1</v>
      </c>
      <c r="HC10" s="14">
        <f>AVERAGE(HD10:HI10)</f>
        <v>1</v>
      </c>
      <c r="HD10" s="7">
        <v>1</v>
      </c>
      <c r="HE10" s="7">
        <v>1</v>
      </c>
      <c r="HF10" s="7">
        <v>1</v>
      </c>
      <c r="HG10" s="7">
        <v>1</v>
      </c>
      <c r="HH10" s="7"/>
      <c r="HI10" s="50">
        <v>1</v>
      </c>
      <c r="HJ10" s="49">
        <v>2</v>
      </c>
      <c r="HK10" s="14">
        <f>AVERAGE(HL10:HQ10)</f>
        <v>2</v>
      </c>
      <c r="HL10" s="7">
        <v>2</v>
      </c>
      <c r="HM10" s="7">
        <v>2</v>
      </c>
      <c r="HN10" s="7">
        <v>2</v>
      </c>
      <c r="HO10" s="7">
        <v>2</v>
      </c>
      <c r="HP10" s="7"/>
      <c r="HQ10" s="50">
        <v>2</v>
      </c>
      <c r="HR10" s="49">
        <v>2</v>
      </c>
      <c r="HS10" s="14">
        <f>AVERAGE(HT10:HY10)</f>
        <v>2.1666666666666665</v>
      </c>
      <c r="HT10" s="7">
        <v>3</v>
      </c>
      <c r="HU10" s="7">
        <v>2</v>
      </c>
      <c r="HV10" s="7">
        <v>2</v>
      </c>
      <c r="HW10" s="7">
        <v>2</v>
      </c>
      <c r="HX10" s="7">
        <v>2</v>
      </c>
      <c r="HY10" s="50">
        <v>2</v>
      </c>
      <c r="HZ10" s="49">
        <v>3</v>
      </c>
      <c r="IA10" s="14">
        <f>AVERAGE(IB10:IG10)</f>
        <v>3</v>
      </c>
      <c r="IB10" s="7">
        <v>3</v>
      </c>
      <c r="IC10" s="7"/>
      <c r="ID10" s="7">
        <v>3</v>
      </c>
      <c r="IE10" s="7">
        <v>3</v>
      </c>
      <c r="IF10" s="7">
        <v>3</v>
      </c>
      <c r="IG10" s="50">
        <v>3</v>
      </c>
    </row>
    <row r="11" spans="1:241" s="8" customFormat="1" ht="31.5" x14ac:dyDescent="0.2">
      <c r="A11" s="26" t="s">
        <v>527</v>
      </c>
      <c r="B11" s="49">
        <v>4</v>
      </c>
      <c r="C11" s="64">
        <f>AVERAGE(D11:I11)</f>
        <v>4</v>
      </c>
      <c r="D11" s="7"/>
      <c r="E11" s="7">
        <v>4</v>
      </c>
      <c r="F11" s="7">
        <v>4</v>
      </c>
      <c r="G11" s="7">
        <v>4</v>
      </c>
      <c r="H11" s="7"/>
      <c r="I11" s="7">
        <v>4</v>
      </c>
      <c r="J11" s="49">
        <v>2</v>
      </c>
      <c r="K11" s="64">
        <f>AVERAGE(L11:Q11)</f>
        <v>2</v>
      </c>
      <c r="L11" s="49">
        <v>2</v>
      </c>
      <c r="M11" s="49"/>
      <c r="N11" s="49">
        <v>2</v>
      </c>
      <c r="O11" s="49">
        <v>2</v>
      </c>
      <c r="P11" s="49">
        <v>2</v>
      </c>
      <c r="Q11" s="163">
        <v>2</v>
      </c>
      <c r="R11" s="49">
        <v>3</v>
      </c>
      <c r="S11" s="14">
        <f>AVERAGE(T11:Y11)</f>
        <v>3</v>
      </c>
      <c r="T11" s="7">
        <v>3</v>
      </c>
      <c r="U11" s="7"/>
      <c r="V11" s="7">
        <v>3</v>
      </c>
      <c r="W11" s="7">
        <v>3</v>
      </c>
      <c r="X11" s="7">
        <v>3</v>
      </c>
      <c r="Y11" s="50">
        <v>3</v>
      </c>
      <c r="Z11" s="49">
        <v>4</v>
      </c>
      <c r="AA11" s="14">
        <f>AVERAGE(AB11:AG11)</f>
        <v>3.6</v>
      </c>
      <c r="AB11" s="7">
        <v>3</v>
      </c>
      <c r="AC11" s="7"/>
      <c r="AD11" s="7">
        <v>4</v>
      </c>
      <c r="AE11" s="7">
        <v>3</v>
      </c>
      <c r="AF11" s="7">
        <v>4</v>
      </c>
      <c r="AG11" s="50">
        <v>4</v>
      </c>
      <c r="AH11" s="49">
        <v>4</v>
      </c>
      <c r="AI11" s="14">
        <f>AVERAGE(AJ11:AO11)</f>
        <v>3</v>
      </c>
      <c r="AJ11" s="7">
        <v>3</v>
      </c>
      <c r="AK11" s="7"/>
      <c r="AL11" s="7">
        <v>3</v>
      </c>
      <c r="AM11" s="7">
        <v>3</v>
      </c>
      <c r="AN11" s="7">
        <v>3</v>
      </c>
      <c r="AO11" s="65">
        <v>3</v>
      </c>
      <c r="AP11" s="49">
        <v>4</v>
      </c>
      <c r="AQ11" s="14">
        <f>AVERAGE(AR11:AW11)</f>
        <v>4</v>
      </c>
      <c r="AR11" s="7">
        <v>4</v>
      </c>
      <c r="AS11" s="7"/>
      <c r="AT11" s="7">
        <v>4</v>
      </c>
      <c r="AU11" s="7">
        <v>4</v>
      </c>
      <c r="AV11" s="7">
        <v>4</v>
      </c>
      <c r="AW11" s="50">
        <v>4</v>
      </c>
      <c r="AX11" s="33">
        <v>1</v>
      </c>
      <c r="AY11" s="14">
        <f>AVERAGE(AZ11:BE11)</f>
        <v>1</v>
      </c>
      <c r="AZ11" s="7">
        <v>1</v>
      </c>
      <c r="BA11" s="7"/>
      <c r="BB11" s="7">
        <v>1</v>
      </c>
      <c r="BC11" s="7">
        <v>1</v>
      </c>
      <c r="BD11" s="7">
        <v>1</v>
      </c>
      <c r="BE11" s="7">
        <v>1</v>
      </c>
      <c r="BF11" s="49">
        <v>3</v>
      </c>
      <c r="BG11" s="14">
        <f>AVERAGE(BH11:BM11)</f>
        <v>2.2000000000000002</v>
      </c>
      <c r="BH11" s="7">
        <v>2</v>
      </c>
      <c r="BI11" s="7"/>
      <c r="BJ11" s="7">
        <v>2</v>
      </c>
      <c r="BK11" s="7">
        <v>3</v>
      </c>
      <c r="BL11" s="7">
        <v>2</v>
      </c>
      <c r="BM11" s="50">
        <v>2</v>
      </c>
      <c r="BN11" s="49">
        <v>2</v>
      </c>
      <c r="BO11" s="14">
        <f>AVERAGE(BP11:BU11)</f>
        <v>2</v>
      </c>
      <c r="BP11" s="49">
        <v>2</v>
      </c>
      <c r="BQ11" s="49"/>
      <c r="BR11" s="49">
        <v>2</v>
      </c>
      <c r="BS11" s="49">
        <v>2</v>
      </c>
      <c r="BT11" s="49">
        <v>2</v>
      </c>
      <c r="BU11" s="49">
        <v>2</v>
      </c>
      <c r="BV11" s="49">
        <v>2</v>
      </c>
      <c r="BW11" s="14">
        <f>AVERAGE(BX11:CC11)</f>
        <v>2</v>
      </c>
      <c r="BX11" s="49">
        <v>2</v>
      </c>
      <c r="BY11" s="49"/>
      <c r="BZ11" s="49">
        <v>2</v>
      </c>
      <c r="CA11" s="49">
        <v>2</v>
      </c>
      <c r="CB11" s="49">
        <v>2</v>
      </c>
      <c r="CC11" s="49">
        <v>2</v>
      </c>
      <c r="CD11" s="49">
        <v>2</v>
      </c>
      <c r="CE11" s="14">
        <f>AVERAGE(CF11:CK11)</f>
        <v>2</v>
      </c>
      <c r="CF11" s="49">
        <v>2</v>
      </c>
      <c r="CG11" s="49"/>
      <c r="CH11" s="49">
        <v>2</v>
      </c>
      <c r="CI11" s="49">
        <v>2</v>
      </c>
      <c r="CJ11" s="49">
        <v>2</v>
      </c>
      <c r="CK11" s="49">
        <v>2</v>
      </c>
      <c r="CL11" s="49">
        <v>3</v>
      </c>
      <c r="CM11" s="14">
        <f>AVERAGE(CN11:CS11)</f>
        <v>3</v>
      </c>
      <c r="CN11" s="49">
        <v>3</v>
      </c>
      <c r="CO11" s="49"/>
      <c r="CP11" s="49">
        <v>3</v>
      </c>
      <c r="CQ11" s="49">
        <v>3</v>
      </c>
      <c r="CR11" s="49">
        <v>3</v>
      </c>
      <c r="CS11" s="49">
        <v>3</v>
      </c>
      <c r="CT11" s="49">
        <v>2</v>
      </c>
      <c r="CU11" s="14">
        <f>AVERAGE(CV11:DA11)</f>
        <v>2</v>
      </c>
      <c r="CV11" s="7">
        <v>2</v>
      </c>
      <c r="CW11" s="7"/>
      <c r="CX11" s="7">
        <v>2</v>
      </c>
      <c r="CY11" s="7">
        <v>2</v>
      </c>
      <c r="CZ11" s="7">
        <v>2</v>
      </c>
      <c r="DA11" s="50">
        <v>2</v>
      </c>
      <c r="DB11" s="49">
        <v>3</v>
      </c>
      <c r="DC11" s="14">
        <f>AVERAGE(DD11:DI11)</f>
        <v>2.4</v>
      </c>
      <c r="DD11" s="7">
        <v>2</v>
      </c>
      <c r="DE11" s="7"/>
      <c r="DF11" s="7">
        <v>3</v>
      </c>
      <c r="DG11" s="7">
        <v>2</v>
      </c>
      <c r="DH11" s="7">
        <v>2</v>
      </c>
      <c r="DI11" s="50">
        <v>3</v>
      </c>
      <c r="DJ11" s="49">
        <v>2</v>
      </c>
      <c r="DK11" s="14">
        <f>AVERAGE(DL11:DQ11)</f>
        <v>1.8</v>
      </c>
      <c r="DL11" s="7">
        <v>1</v>
      </c>
      <c r="DM11" s="7"/>
      <c r="DN11" s="7">
        <v>2</v>
      </c>
      <c r="DO11" s="7">
        <v>2</v>
      </c>
      <c r="DP11" s="7">
        <v>2</v>
      </c>
      <c r="DQ11" s="50">
        <v>2</v>
      </c>
      <c r="DR11" s="49">
        <v>3</v>
      </c>
      <c r="DS11" s="14">
        <f>AVERAGE(DT11:DY11)</f>
        <v>3</v>
      </c>
      <c r="DT11" s="7">
        <v>3</v>
      </c>
      <c r="DU11" s="7">
        <v>3</v>
      </c>
      <c r="DV11" s="7">
        <v>3</v>
      </c>
      <c r="DW11" s="7">
        <v>3</v>
      </c>
      <c r="DX11" s="7"/>
      <c r="DY11" s="50">
        <v>3</v>
      </c>
      <c r="DZ11" s="49">
        <v>2</v>
      </c>
      <c r="EA11" s="14">
        <f>AVERAGE(EB11:EG11)</f>
        <v>2</v>
      </c>
      <c r="EB11" s="7">
        <v>2</v>
      </c>
      <c r="EC11" s="7">
        <v>2</v>
      </c>
      <c r="ED11" s="7">
        <v>2</v>
      </c>
      <c r="EE11" s="7">
        <v>2</v>
      </c>
      <c r="EF11" s="7"/>
      <c r="EG11" s="50">
        <v>2</v>
      </c>
      <c r="EH11" s="49">
        <v>3</v>
      </c>
      <c r="EI11" s="14">
        <f>AVERAGE(EJ11:EO11)</f>
        <v>3</v>
      </c>
      <c r="EJ11" s="7">
        <v>3</v>
      </c>
      <c r="EK11" s="7">
        <v>3</v>
      </c>
      <c r="EL11" s="7">
        <v>3</v>
      </c>
      <c r="EM11" s="7">
        <v>3</v>
      </c>
      <c r="EN11" s="7"/>
      <c r="EO11" s="50">
        <v>3</v>
      </c>
      <c r="EP11" s="49">
        <v>4</v>
      </c>
      <c r="EQ11" s="14">
        <f>AVERAGE(ER11:EW11)</f>
        <v>3.8</v>
      </c>
      <c r="ER11" s="7">
        <v>4</v>
      </c>
      <c r="ES11" s="7">
        <v>4</v>
      </c>
      <c r="ET11" s="7">
        <v>3</v>
      </c>
      <c r="EU11" s="7">
        <v>4</v>
      </c>
      <c r="EV11" s="7"/>
      <c r="EW11" s="50">
        <v>4</v>
      </c>
      <c r="EX11" s="49">
        <v>2</v>
      </c>
      <c r="EY11" s="14">
        <f>AVERAGE(EZ11:FE11)</f>
        <v>2</v>
      </c>
      <c r="EZ11" s="7">
        <v>2</v>
      </c>
      <c r="FA11" s="7">
        <v>2</v>
      </c>
      <c r="FB11" s="7">
        <v>2</v>
      </c>
      <c r="FC11" s="7">
        <v>2</v>
      </c>
      <c r="FD11" s="7"/>
      <c r="FE11" s="65">
        <v>2</v>
      </c>
      <c r="FF11" s="49">
        <v>2</v>
      </c>
      <c r="FG11" s="14">
        <f>AVERAGE(FH11:FM11)</f>
        <v>2</v>
      </c>
      <c r="FH11" s="7">
        <v>2</v>
      </c>
      <c r="FI11" s="7">
        <v>2</v>
      </c>
      <c r="FJ11" s="7">
        <v>2</v>
      </c>
      <c r="FK11" s="7">
        <v>2</v>
      </c>
      <c r="FL11" s="7"/>
      <c r="FM11" s="50">
        <v>2</v>
      </c>
      <c r="FN11" s="49">
        <v>2</v>
      </c>
      <c r="FO11" s="14">
        <f>AVERAGE(FP11:FU11)</f>
        <v>2</v>
      </c>
      <c r="FP11" s="7">
        <v>2</v>
      </c>
      <c r="FQ11" s="7">
        <v>2</v>
      </c>
      <c r="FR11" s="7">
        <v>2</v>
      </c>
      <c r="FS11" s="7">
        <v>2</v>
      </c>
      <c r="FT11" s="7"/>
      <c r="FU11" s="50">
        <v>2</v>
      </c>
      <c r="FV11" s="49">
        <v>3</v>
      </c>
      <c r="FW11" s="14">
        <f>AVERAGE(FX11:GC11)</f>
        <v>2.8</v>
      </c>
      <c r="FX11" s="7">
        <v>3</v>
      </c>
      <c r="FY11" s="7">
        <v>2</v>
      </c>
      <c r="FZ11" s="7">
        <v>3</v>
      </c>
      <c r="GA11" s="7">
        <v>3</v>
      </c>
      <c r="GB11" s="7"/>
      <c r="GC11" s="50">
        <v>3</v>
      </c>
      <c r="GD11" s="49">
        <v>1</v>
      </c>
      <c r="GE11" s="14">
        <f>AVERAGE(GF11:GK11)</f>
        <v>1</v>
      </c>
      <c r="GF11" s="7">
        <v>1</v>
      </c>
      <c r="GG11" s="7">
        <v>1</v>
      </c>
      <c r="GH11" s="7">
        <v>1</v>
      </c>
      <c r="GI11" s="7">
        <v>1</v>
      </c>
      <c r="GJ11" s="7"/>
      <c r="GK11" s="50">
        <v>1</v>
      </c>
      <c r="GL11" s="49">
        <v>2</v>
      </c>
      <c r="GM11" s="14">
        <f>AVERAGE(GN11:GS11)</f>
        <v>1.6</v>
      </c>
      <c r="GN11" s="7">
        <v>1</v>
      </c>
      <c r="GO11" s="7">
        <v>2</v>
      </c>
      <c r="GP11" s="7">
        <v>1</v>
      </c>
      <c r="GQ11" s="7">
        <v>2</v>
      </c>
      <c r="GR11" s="7"/>
      <c r="GS11" s="50">
        <v>2</v>
      </c>
      <c r="GT11" s="49">
        <v>3</v>
      </c>
      <c r="GU11" s="14">
        <f>AVERAGE(GV11:HA11)</f>
        <v>1.4</v>
      </c>
      <c r="GV11" s="7">
        <v>1</v>
      </c>
      <c r="GW11" s="7">
        <v>2</v>
      </c>
      <c r="GX11" s="7">
        <v>1</v>
      </c>
      <c r="GY11" s="7">
        <v>2</v>
      </c>
      <c r="GZ11" s="7"/>
      <c r="HA11" s="50">
        <v>1</v>
      </c>
      <c r="HB11" s="49">
        <v>1</v>
      </c>
      <c r="HC11" s="14">
        <f>AVERAGE(HD11:HI11)</f>
        <v>1</v>
      </c>
      <c r="HD11" s="7">
        <v>1</v>
      </c>
      <c r="HE11" s="7">
        <v>1</v>
      </c>
      <c r="HF11" s="7">
        <v>1</v>
      </c>
      <c r="HG11" s="7">
        <v>1</v>
      </c>
      <c r="HH11" s="7"/>
      <c r="HI11" s="50">
        <v>1</v>
      </c>
      <c r="HJ11" s="49">
        <v>2</v>
      </c>
      <c r="HK11" s="14">
        <f>AVERAGE(HL11:HQ11)</f>
        <v>2</v>
      </c>
      <c r="HL11" s="7">
        <v>2</v>
      </c>
      <c r="HM11" s="7">
        <v>2</v>
      </c>
      <c r="HN11" s="7">
        <v>2</v>
      </c>
      <c r="HO11" s="7">
        <v>2</v>
      </c>
      <c r="HP11" s="7"/>
      <c r="HQ11" s="50">
        <v>2</v>
      </c>
      <c r="HR11" s="49">
        <v>3</v>
      </c>
      <c r="HS11" s="14">
        <f>AVERAGE(HT11:HY11)</f>
        <v>2.6666666666666665</v>
      </c>
      <c r="HT11" s="7">
        <v>3</v>
      </c>
      <c r="HU11" s="7">
        <v>3</v>
      </c>
      <c r="HV11" s="7">
        <v>2</v>
      </c>
      <c r="HW11" s="7">
        <v>3</v>
      </c>
      <c r="HX11" s="7">
        <v>2</v>
      </c>
      <c r="HY11" s="50">
        <v>3</v>
      </c>
      <c r="HZ11" s="49">
        <v>3</v>
      </c>
      <c r="IA11" s="14">
        <f>AVERAGE(IB11:IG11)</f>
        <v>2.2000000000000002</v>
      </c>
      <c r="IB11" s="7">
        <v>2</v>
      </c>
      <c r="IC11" s="7"/>
      <c r="ID11" s="7">
        <v>3</v>
      </c>
      <c r="IE11" s="7">
        <v>2</v>
      </c>
      <c r="IF11" s="7">
        <v>2</v>
      </c>
      <c r="IG11" s="50">
        <v>2</v>
      </c>
    </row>
    <row r="12" spans="1:241" s="8" customFormat="1" ht="35.25" customHeight="1" x14ac:dyDescent="0.2">
      <c r="A12" s="26" t="s">
        <v>528</v>
      </c>
      <c r="B12" s="49">
        <v>4</v>
      </c>
      <c r="C12" s="64">
        <f>AVERAGE(D12:I12)</f>
        <v>4</v>
      </c>
      <c r="D12" s="7"/>
      <c r="E12" s="7">
        <v>4</v>
      </c>
      <c r="F12" s="7">
        <v>4</v>
      </c>
      <c r="G12" s="7">
        <v>4</v>
      </c>
      <c r="H12" s="7"/>
      <c r="I12" s="7">
        <v>4</v>
      </c>
      <c r="J12" s="49">
        <v>3</v>
      </c>
      <c r="K12" s="64">
        <f>AVERAGE(L12:Q12)</f>
        <v>2.6</v>
      </c>
      <c r="L12" s="49">
        <v>2</v>
      </c>
      <c r="M12" s="49"/>
      <c r="N12" s="49">
        <v>3</v>
      </c>
      <c r="O12" s="49">
        <v>2</v>
      </c>
      <c r="P12" s="49">
        <v>3</v>
      </c>
      <c r="Q12" s="163">
        <v>3</v>
      </c>
      <c r="R12" s="49">
        <v>3</v>
      </c>
      <c r="S12" s="14">
        <f>AVERAGE(T12:Y12)</f>
        <v>3</v>
      </c>
      <c r="T12" s="7">
        <v>3</v>
      </c>
      <c r="U12" s="7"/>
      <c r="V12" s="7">
        <v>3</v>
      </c>
      <c r="W12" s="7">
        <v>3</v>
      </c>
      <c r="X12" s="7">
        <v>3</v>
      </c>
      <c r="Y12" s="50">
        <v>3</v>
      </c>
      <c r="Z12" s="49">
        <v>3</v>
      </c>
      <c r="AA12" s="14">
        <f>AVERAGE(AB12:AG12)</f>
        <v>3</v>
      </c>
      <c r="AB12" s="7">
        <v>3</v>
      </c>
      <c r="AC12" s="7"/>
      <c r="AD12" s="7">
        <v>3</v>
      </c>
      <c r="AE12" s="7">
        <v>3</v>
      </c>
      <c r="AF12" s="7">
        <v>3</v>
      </c>
      <c r="AG12" s="50">
        <v>3</v>
      </c>
      <c r="AH12" s="49">
        <v>3</v>
      </c>
      <c r="AI12" s="14">
        <f>AVERAGE(AJ12:AO12)</f>
        <v>3</v>
      </c>
      <c r="AJ12" s="7">
        <v>3</v>
      </c>
      <c r="AK12" s="7"/>
      <c r="AL12" s="7">
        <v>3</v>
      </c>
      <c r="AM12" s="7">
        <v>3</v>
      </c>
      <c r="AN12" s="7">
        <v>3</v>
      </c>
      <c r="AO12" s="65">
        <v>3</v>
      </c>
      <c r="AP12" s="49">
        <v>4</v>
      </c>
      <c r="AQ12" s="14">
        <f>AVERAGE(AR12:AW12)</f>
        <v>3.2</v>
      </c>
      <c r="AR12" s="7">
        <v>3</v>
      </c>
      <c r="AS12" s="7"/>
      <c r="AT12" s="7">
        <v>3</v>
      </c>
      <c r="AU12" s="7">
        <v>3</v>
      </c>
      <c r="AV12" s="7">
        <v>3</v>
      </c>
      <c r="AW12" s="50">
        <v>4</v>
      </c>
      <c r="AX12" s="33">
        <v>1</v>
      </c>
      <c r="AY12" s="14">
        <f>AVERAGE(AZ12:BE12)</f>
        <v>1</v>
      </c>
      <c r="AZ12" s="7">
        <v>1</v>
      </c>
      <c r="BA12" s="7"/>
      <c r="BB12" s="7">
        <v>1</v>
      </c>
      <c r="BC12" s="7">
        <v>1</v>
      </c>
      <c r="BD12" s="7">
        <v>1</v>
      </c>
      <c r="BE12" s="7">
        <v>1</v>
      </c>
      <c r="BF12" s="49">
        <v>3</v>
      </c>
      <c r="BG12" s="14">
        <f>AVERAGE(BH12:BM12)</f>
        <v>2.6</v>
      </c>
      <c r="BH12" s="7">
        <v>2</v>
      </c>
      <c r="BI12" s="7"/>
      <c r="BJ12" s="7">
        <v>2</v>
      </c>
      <c r="BK12" s="7">
        <v>3</v>
      </c>
      <c r="BL12" s="7">
        <v>3</v>
      </c>
      <c r="BM12" s="50">
        <v>3</v>
      </c>
      <c r="BN12" s="49">
        <v>1</v>
      </c>
      <c r="BO12" s="14">
        <f>AVERAGE(BP12:BU12)</f>
        <v>1</v>
      </c>
      <c r="BP12" s="49">
        <v>1</v>
      </c>
      <c r="BQ12" s="49"/>
      <c r="BR12" s="49">
        <v>1</v>
      </c>
      <c r="BS12" s="49">
        <v>1</v>
      </c>
      <c r="BT12" s="49">
        <v>1</v>
      </c>
      <c r="BU12" s="49">
        <v>1</v>
      </c>
      <c r="BV12" s="49">
        <v>2</v>
      </c>
      <c r="BW12" s="14">
        <f>AVERAGE(BX12:CC12)</f>
        <v>2</v>
      </c>
      <c r="BX12" s="49">
        <v>2</v>
      </c>
      <c r="BY12" s="49"/>
      <c r="BZ12" s="49">
        <v>2</v>
      </c>
      <c r="CA12" s="49">
        <v>2</v>
      </c>
      <c r="CB12" s="49">
        <v>2</v>
      </c>
      <c r="CC12" s="49">
        <v>2</v>
      </c>
      <c r="CD12" s="49">
        <v>2</v>
      </c>
      <c r="CE12" s="14">
        <f>AVERAGE(CF12:CK12)</f>
        <v>2</v>
      </c>
      <c r="CF12" s="49">
        <v>2</v>
      </c>
      <c r="CG12" s="49"/>
      <c r="CH12" s="49">
        <v>2</v>
      </c>
      <c r="CI12" s="49">
        <v>2</v>
      </c>
      <c r="CJ12" s="49">
        <v>2</v>
      </c>
      <c r="CK12" s="49">
        <v>2</v>
      </c>
      <c r="CL12" s="49">
        <v>2</v>
      </c>
      <c r="CM12" s="14">
        <f>AVERAGE(CN12:CS12)</f>
        <v>2</v>
      </c>
      <c r="CN12" s="49">
        <v>2</v>
      </c>
      <c r="CO12" s="49"/>
      <c r="CP12" s="49">
        <v>2</v>
      </c>
      <c r="CQ12" s="49">
        <v>2</v>
      </c>
      <c r="CR12" s="49">
        <v>2</v>
      </c>
      <c r="CS12" s="49">
        <v>2</v>
      </c>
      <c r="CT12" s="49">
        <v>2</v>
      </c>
      <c r="CU12" s="14">
        <f>AVERAGE(CV12:DA12)</f>
        <v>2</v>
      </c>
      <c r="CV12" s="7">
        <v>2</v>
      </c>
      <c r="CW12" s="7"/>
      <c r="CX12" s="7">
        <v>2</v>
      </c>
      <c r="CY12" s="7">
        <v>2</v>
      </c>
      <c r="CZ12" s="7">
        <v>2</v>
      </c>
      <c r="DA12" s="50">
        <v>2</v>
      </c>
      <c r="DB12" s="49">
        <v>2</v>
      </c>
      <c r="DC12" s="14">
        <f>AVERAGE(DD12:DI12)</f>
        <v>2</v>
      </c>
      <c r="DD12" s="7">
        <v>2</v>
      </c>
      <c r="DE12" s="7"/>
      <c r="DF12" s="7">
        <v>2</v>
      </c>
      <c r="DG12" s="7">
        <v>2</v>
      </c>
      <c r="DH12" s="7">
        <v>2</v>
      </c>
      <c r="DI12" s="50">
        <v>2</v>
      </c>
      <c r="DJ12" s="49">
        <v>2</v>
      </c>
      <c r="DK12" s="14">
        <f>AVERAGE(DL12:DQ12)</f>
        <v>2</v>
      </c>
      <c r="DL12" s="7">
        <v>2</v>
      </c>
      <c r="DM12" s="7"/>
      <c r="DN12" s="7">
        <v>2</v>
      </c>
      <c r="DO12" s="7">
        <v>2</v>
      </c>
      <c r="DP12" s="7">
        <v>2</v>
      </c>
      <c r="DQ12" s="50">
        <v>2</v>
      </c>
      <c r="DR12" s="49">
        <v>3</v>
      </c>
      <c r="DS12" s="14">
        <f>AVERAGE(DT12:DY12)</f>
        <v>3</v>
      </c>
      <c r="DT12" s="7">
        <v>3</v>
      </c>
      <c r="DU12" s="7">
        <v>3</v>
      </c>
      <c r="DV12" s="7">
        <v>3</v>
      </c>
      <c r="DW12" s="7">
        <v>3</v>
      </c>
      <c r="DX12" s="7"/>
      <c r="DY12" s="50">
        <v>3</v>
      </c>
      <c r="DZ12" s="49">
        <v>2</v>
      </c>
      <c r="EA12" s="14">
        <f>AVERAGE(EB12:EG12)</f>
        <v>2</v>
      </c>
      <c r="EB12" s="7">
        <v>2</v>
      </c>
      <c r="EC12" s="7">
        <v>2</v>
      </c>
      <c r="ED12" s="7">
        <v>2</v>
      </c>
      <c r="EE12" s="7">
        <v>2</v>
      </c>
      <c r="EF12" s="7"/>
      <c r="EG12" s="50">
        <v>2</v>
      </c>
      <c r="EH12" s="49">
        <v>4</v>
      </c>
      <c r="EI12" s="14">
        <f>AVERAGE(EJ12:EO12)</f>
        <v>2.8</v>
      </c>
      <c r="EJ12" s="7">
        <v>3</v>
      </c>
      <c r="EK12" s="7">
        <v>3</v>
      </c>
      <c r="EL12" s="7">
        <v>3</v>
      </c>
      <c r="EM12" s="7">
        <v>2</v>
      </c>
      <c r="EN12" s="7"/>
      <c r="EO12" s="50">
        <v>3</v>
      </c>
      <c r="EP12" s="49">
        <v>4</v>
      </c>
      <c r="EQ12" s="14">
        <f>AVERAGE(ER12:EW12)</f>
        <v>3.6</v>
      </c>
      <c r="ER12" s="7">
        <v>4</v>
      </c>
      <c r="ES12" s="7">
        <v>3</v>
      </c>
      <c r="ET12" s="7">
        <v>3</v>
      </c>
      <c r="EU12" s="7">
        <v>4</v>
      </c>
      <c r="EV12" s="7"/>
      <c r="EW12" s="50">
        <v>4</v>
      </c>
      <c r="EX12" s="49">
        <v>3</v>
      </c>
      <c r="EY12" s="14">
        <f>AVERAGE(EZ12:FE12)</f>
        <v>2</v>
      </c>
      <c r="EZ12" s="7">
        <v>2</v>
      </c>
      <c r="FA12" s="7">
        <v>2</v>
      </c>
      <c r="FB12" s="7">
        <v>2</v>
      </c>
      <c r="FC12" s="7">
        <v>2</v>
      </c>
      <c r="FD12" s="7"/>
      <c r="FE12" s="65">
        <v>2</v>
      </c>
      <c r="FF12" s="49">
        <v>2</v>
      </c>
      <c r="FG12" s="14">
        <f>AVERAGE(FH12:FM12)</f>
        <v>2</v>
      </c>
      <c r="FH12" s="7">
        <v>2</v>
      </c>
      <c r="FI12" s="7">
        <v>2</v>
      </c>
      <c r="FJ12" s="7">
        <v>2</v>
      </c>
      <c r="FK12" s="7">
        <v>2</v>
      </c>
      <c r="FL12" s="7"/>
      <c r="FM12" s="50">
        <v>2</v>
      </c>
      <c r="FN12" s="49">
        <v>3</v>
      </c>
      <c r="FO12" s="14">
        <f>AVERAGE(FP12:FU12)</f>
        <v>3</v>
      </c>
      <c r="FP12" s="7">
        <v>3</v>
      </c>
      <c r="FQ12" s="7">
        <v>3</v>
      </c>
      <c r="FR12" s="7">
        <v>3</v>
      </c>
      <c r="FS12" s="7">
        <v>3</v>
      </c>
      <c r="FT12" s="7"/>
      <c r="FU12" s="50">
        <v>3</v>
      </c>
      <c r="FV12" s="49">
        <v>3</v>
      </c>
      <c r="FW12" s="14">
        <f>AVERAGE(FX12:GC12)</f>
        <v>2.2000000000000002</v>
      </c>
      <c r="FX12" s="7">
        <v>2</v>
      </c>
      <c r="FY12" s="7">
        <v>3</v>
      </c>
      <c r="FZ12" s="7">
        <v>2</v>
      </c>
      <c r="GA12" s="7">
        <v>2</v>
      </c>
      <c r="GB12" s="7"/>
      <c r="GC12" s="50">
        <v>2</v>
      </c>
      <c r="GD12" s="49">
        <v>1</v>
      </c>
      <c r="GE12" s="14">
        <f>AVERAGE(GF12:GK12)</f>
        <v>1</v>
      </c>
      <c r="GF12" s="7">
        <v>1</v>
      </c>
      <c r="GG12" s="7">
        <v>1</v>
      </c>
      <c r="GH12" s="7">
        <v>1</v>
      </c>
      <c r="GI12" s="7">
        <v>1</v>
      </c>
      <c r="GJ12" s="7"/>
      <c r="GK12" s="50">
        <v>1</v>
      </c>
      <c r="GL12" s="49">
        <v>3</v>
      </c>
      <c r="GM12" s="14">
        <f>AVERAGE(GN12:GS12)</f>
        <v>2</v>
      </c>
      <c r="GN12" s="7">
        <v>2</v>
      </c>
      <c r="GO12" s="7">
        <v>2</v>
      </c>
      <c r="GP12" s="7">
        <v>2</v>
      </c>
      <c r="GQ12" s="7">
        <v>2</v>
      </c>
      <c r="GR12" s="7"/>
      <c r="GS12" s="50">
        <v>2</v>
      </c>
      <c r="GT12" s="49">
        <v>2</v>
      </c>
      <c r="GU12" s="14">
        <f>AVERAGE(GV12:HA12)</f>
        <v>2</v>
      </c>
      <c r="GV12" s="7">
        <v>2</v>
      </c>
      <c r="GW12" s="7">
        <v>2</v>
      </c>
      <c r="GX12" s="7">
        <v>2</v>
      </c>
      <c r="GY12" s="7">
        <v>2</v>
      </c>
      <c r="GZ12" s="7"/>
      <c r="HA12" s="50">
        <v>2</v>
      </c>
      <c r="HB12" s="49">
        <v>1</v>
      </c>
      <c r="HC12" s="14">
        <f>AVERAGE(HD12:HI12)</f>
        <v>1</v>
      </c>
      <c r="HD12" s="7">
        <v>1</v>
      </c>
      <c r="HE12" s="7">
        <v>1</v>
      </c>
      <c r="HF12" s="7">
        <v>1</v>
      </c>
      <c r="HG12" s="7">
        <v>1</v>
      </c>
      <c r="HH12" s="7"/>
      <c r="HI12" s="50">
        <v>1</v>
      </c>
      <c r="HJ12" s="49">
        <v>2</v>
      </c>
      <c r="HK12" s="14">
        <f>AVERAGE(HL12:HQ12)</f>
        <v>2</v>
      </c>
      <c r="HL12" s="7">
        <v>2</v>
      </c>
      <c r="HM12" s="7">
        <v>2</v>
      </c>
      <c r="HN12" s="7">
        <v>2</v>
      </c>
      <c r="HO12" s="7">
        <v>2</v>
      </c>
      <c r="HP12" s="7"/>
      <c r="HQ12" s="50">
        <v>2</v>
      </c>
      <c r="HR12" s="49">
        <v>3</v>
      </c>
      <c r="HS12" s="14">
        <f>AVERAGE(HT12:HY12)</f>
        <v>2.8333333333333335</v>
      </c>
      <c r="HT12" s="7">
        <v>3</v>
      </c>
      <c r="HU12" s="7">
        <v>3</v>
      </c>
      <c r="HV12" s="7">
        <v>2</v>
      </c>
      <c r="HW12" s="7">
        <v>3</v>
      </c>
      <c r="HX12" s="7">
        <v>3</v>
      </c>
      <c r="HY12" s="50">
        <v>3</v>
      </c>
      <c r="HZ12" s="49">
        <v>3</v>
      </c>
      <c r="IA12" s="14">
        <f>AVERAGE(IB12:IG12)</f>
        <v>2.8</v>
      </c>
      <c r="IB12" s="7">
        <v>3</v>
      </c>
      <c r="IC12" s="7"/>
      <c r="ID12" s="7">
        <v>3</v>
      </c>
      <c r="IE12" s="7">
        <v>2</v>
      </c>
      <c r="IF12" s="7">
        <v>3</v>
      </c>
      <c r="IG12" s="50">
        <v>3</v>
      </c>
    </row>
    <row r="13" spans="1:241" s="6" customFormat="1" ht="26.25" customHeight="1" x14ac:dyDescent="0.2">
      <c r="A13" s="25" t="s">
        <v>529</v>
      </c>
      <c r="B13" s="47">
        <f>(B14*40%+B15*30%+B16*30%)</f>
        <v>3.4</v>
      </c>
      <c r="C13" s="64">
        <f t="shared" ref="C13" si="62">(C14*40%+C15*30%+C16*30%)</f>
        <v>3.4</v>
      </c>
      <c r="D13" s="12">
        <f t="shared" ref="D13:I13" si="63">(D14*40%+D15*30%+D16*30%)</f>
        <v>0</v>
      </c>
      <c r="E13" s="12">
        <f t="shared" si="63"/>
        <v>3.4</v>
      </c>
      <c r="F13" s="12">
        <f t="shared" si="63"/>
        <v>3.4</v>
      </c>
      <c r="G13" s="12">
        <f t="shared" si="63"/>
        <v>3.4</v>
      </c>
      <c r="H13" s="12">
        <f t="shared" si="63"/>
        <v>0</v>
      </c>
      <c r="I13" s="48">
        <f t="shared" si="63"/>
        <v>3.4</v>
      </c>
      <c r="J13" s="47">
        <f>(J14*40%+J15*30%+J16*30%)</f>
        <v>3.4</v>
      </c>
      <c r="K13" s="64">
        <f t="shared" ref="K13:Q13" si="64">(K14*40%+K15*30%+K16*30%)</f>
        <v>3.4</v>
      </c>
      <c r="L13" s="12">
        <f t="shared" si="64"/>
        <v>3.4</v>
      </c>
      <c r="M13" s="12">
        <f t="shared" si="64"/>
        <v>0</v>
      </c>
      <c r="N13" s="12">
        <f t="shared" si="64"/>
        <v>3.4</v>
      </c>
      <c r="O13" s="12">
        <f t="shared" si="64"/>
        <v>3.4</v>
      </c>
      <c r="P13" s="12">
        <f t="shared" si="64"/>
        <v>3.4</v>
      </c>
      <c r="Q13" s="58">
        <f t="shared" si="64"/>
        <v>3.4</v>
      </c>
      <c r="R13" s="47">
        <f>(R14*40%+R15*30%+R16*30%)</f>
        <v>2.8000000000000003</v>
      </c>
      <c r="S13" s="14">
        <f t="shared" ref="S13:Y13" si="65">(S14*40%+S15*30%+S16*30%)</f>
        <v>2.72</v>
      </c>
      <c r="T13" s="12">
        <f t="shared" si="65"/>
        <v>2.8000000000000003</v>
      </c>
      <c r="U13" s="12">
        <f t="shared" si="65"/>
        <v>0</v>
      </c>
      <c r="V13" s="12">
        <f t="shared" si="65"/>
        <v>2.8000000000000003</v>
      </c>
      <c r="W13" s="12">
        <f t="shared" si="65"/>
        <v>2.8000000000000003</v>
      </c>
      <c r="X13" s="12">
        <f t="shared" si="65"/>
        <v>2.8000000000000003</v>
      </c>
      <c r="Y13" s="48">
        <f t="shared" si="65"/>
        <v>2.4000000000000004</v>
      </c>
      <c r="Z13" s="47">
        <f>(Z14*40%+Z15*30%+Z16*30%)</f>
        <v>4</v>
      </c>
      <c r="AA13" s="14">
        <f t="shared" ref="AA13:AG13" si="66">(AA14*40%+AA15*30%+AA16*30%)</f>
        <v>4</v>
      </c>
      <c r="AB13" s="12">
        <f t="shared" si="66"/>
        <v>4</v>
      </c>
      <c r="AC13" s="12">
        <f t="shared" si="66"/>
        <v>0</v>
      </c>
      <c r="AD13" s="12">
        <f t="shared" si="66"/>
        <v>4</v>
      </c>
      <c r="AE13" s="12">
        <f t="shared" si="66"/>
        <v>4</v>
      </c>
      <c r="AF13" s="12">
        <f t="shared" si="66"/>
        <v>4</v>
      </c>
      <c r="AG13" s="48">
        <f t="shared" si="66"/>
        <v>4</v>
      </c>
      <c r="AH13" s="47">
        <f>(AH14*40%+AH15*30%+AH16*30%)</f>
        <v>3.7</v>
      </c>
      <c r="AI13" s="14">
        <f t="shared" ref="AI13:AO13" si="67">(AI14*40%+AI15*30%+AI16*30%)</f>
        <v>3.62</v>
      </c>
      <c r="AJ13" s="12">
        <f t="shared" si="67"/>
        <v>3.7</v>
      </c>
      <c r="AK13" s="12">
        <f t="shared" si="67"/>
        <v>0</v>
      </c>
      <c r="AL13" s="12">
        <f t="shared" si="67"/>
        <v>3.7</v>
      </c>
      <c r="AM13" s="12">
        <f t="shared" si="67"/>
        <v>3.7</v>
      </c>
      <c r="AN13" s="12">
        <f t="shared" si="67"/>
        <v>3.3</v>
      </c>
      <c r="AO13" s="58">
        <f t="shared" si="67"/>
        <v>3.7</v>
      </c>
      <c r="AP13" s="47">
        <f>(AP14*40%+AP15*30%+AP16*30%)</f>
        <v>4</v>
      </c>
      <c r="AQ13" s="14">
        <f t="shared" ref="AQ13:AW13" si="68">(AQ14*40%+AQ15*30%+AQ16*30%)</f>
        <v>4</v>
      </c>
      <c r="AR13" s="12">
        <f t="shared" si="68"/>
        <v>4</v>
      </c>
      <c r="AS13" s="12">
        <f t="shared" si="68"/>
        <v>0</v>
      </c>
      <c r="AT13" s="12">
        <f t="shared" si="68"/>
        <v>4</v>
      </c>
      <c r="AU13" s="12">
        <f t="shared" si="68"/>
        <v>4</v>
      </c>
      <c r="AV13" s="12">
        <f t="shared" si="68"/>
        <v>4</v>
      </c>
      <c r="AW13" s="48">
        <f t="shared" si="68"/>
        <v>4</v>
      </c>
      <c r="AX13" s="32">
        <f>(AX14*40%+AX15*30%+AX16*30%)</f>
        <v>1.9</v>
      </c>
      <c r="AY13" s="14">
        <f t="shared" ref="AY13:BE13" si="69">(AY14*40%+AY15*30%+AY16*30%)</f>
        <v>1.9</v>
      </c>
      <c r="AZ13" s="12">
        <f t="shared" si="69"/>
        <v>1.9</v>
      </c>
      <c r="BA13" s="12">
        <f t="shared" si="69"/>
        <v>0</v>
      </c>
      <c r="BB13" s="12">
        <f t="shared" si="69"/>
        <v>1.9</v>
      </c>
      <c r="BC13" s="12">
        <f t="shared" si="69"/>
        <v>1.9</v>
      </c>
      <c r="BD13" s="12">
        <f t="shared" si="69"/>
        <v>1.9</v>
      </c>
      <c r="BE13" s="48">
        <f t="shared" si="69"/>
        <v>1.9</v>
      </c>
      <c r="BF13" s="47">
        <f>(BF14*40%+BF15*30%+BF16*30%)</f>
        <v>3.1</v>
      </c>
      <c r="BG13" s="14">
        <f t="shared" ref="BG13:BM13" si="70">(BG14*40%+BG15*30%+BG16*30%)</f>
        <v>3.1</v>
      </c>
      <c r="BH13" s="12">
        <f t="shared" si="70"/>
        <v>3.1</v>
      </c>
      <c r="BI13" s="12">
        <f t="shared" si="70"/>
        <v>0</v>
      </c>
      <c r="BJ13" s="12">
        <f t="shared" si="70"/>
        <v>3.1</v>
      </c>
      <c r="BK13" s="12">
        <f t="shared" si="70"/>
        <v>3.1</v>
      </c>
      <c r="BL13" s="12">
        <f t="shared" si="70"/>
        <v>3.1</v>
      </c>
      <c r="BM13" s="48">
        <f t="shared" si="70"/>
        <v>3.1</v>
      </c>
      <c r="BN13" s="47">
        <f>(BN14*40%+BN15*30%+BN16*30%)</f>
        <v>2.2999999999999998</v>
      </c>
      <c r="BO13" s="14">
        <f t="shared" ref="BO13:BU13" si="71">(BO14*40%+BO15*30%+BO16*30%)</f>
        <v>2.2999999999999998</v>
      </c>
      <c r="BP13" s="12">
        <f t="shared" si="71"/>
        <v>2.2999999999999998</v>
      </c>
      <c r="BQ13" s="12">
        <f t="shared" si="71"/>
        <v>0</v>
      </c>
      <c r="BR13" s="12">
        <f t="shared" si="71"/>
        <v>2.2999999999999998</v>
      </c>
      <c r="BS13" s="12">
        <f t="shared" si="71"/>
        <v>2.2999999999999998</v>
      </c>
      <c r="BT13" s="12">
        <f t="shared" si="71"/>
        <v>2.2999999999999998</v>
      </c>
      <c r="BU13" s="48">
        <f t="shared" si="71"/>
        <v>2.2999999999999998</v>
      </c>
      <c r="BV13" s="47">
        <f>(BV14*40%+BV15*30%+BV16*30%)</f>
        <v>3.1</v>
      </c>
      <c r="BW13" s="14">
        <f t="shared" ref="BW13:CC13" si="72">(BW14*40%+BW15*30%+BW16*30%)</f>
        <v>3.1</v>
      </c>
      <c r="BX13" s="12">
        <f t="shared" si="72"/>
        <v>3.1</v>
      </c>
      <c r="BY13" s="12">
        <f t="shared" si="72"/>
        <v>0</v>
      </c>
      <c r="BZ13" s="12">
        <f t="shared" si="72"/>
        <v>3.1</v>
      </c>
      <c r="CA13" s="12">
        <f t="shared" si="72"/>
        <v>3.1</v>
      </c>
      <c r="CB13" s="12">
        <f t="shared" si="72"/>
        <v>3.1</v>
      </c>
      <c r="CC13" s="48">
        <f t="shared" si="72"/>
        <v>3.1</v>
      </c>
      <c r="CD13" s="47">
        <f>(CD14*40%+CD15*30%+CD16*30%)</f>
        <v>3.1</v>
      </c>
      <c r="CE13" s="14">
        <f t="shared" ref="CE13:CK13" si="73">(CE14*40%+CE15*30%+CE16*30%)</f>
        <v>3.1</v>
      </c>
      <c r="CF13" s="12">
        <f t="shared" si="73"/>
        <v>3.1</v>
      </c>
      <c r="CG13" s="12">
        <f t="shared" si="73"/>
        <v>0</v>
      </c>
      <c r="CH13" s="12">
        <f t="shared" si="73"/>
        <v>3.1</v>
      </c>
      <c r="CI13" s="12">
        <f t="shared" si="73"/>
        <v>3.1</v>
      </c>
      <c r="CJ13" s="12">
        <f t="shared" si="73"/>
        <v>3.1</v>
      </c>
      <c r="CK13" s="48">
        <f t="shared" si="73"/>
        <v>3.1</v>
      </c>
      <c r="CL13" s="47">
        <f>(CL14*40%+CL15*30%+CL16*30%)</f>
        <v>2.5</v>
      </c>
      <c r="CM13" s="14">
        <f t="shared" ref="CM13" si="74">(CM14*40%+CM15*30%+CM16*30%)</f>
        <v>2.5</v>
      </c>
      <c r="CN13" s="12">
        <f t="shared" ref="CN13:CS13" si="75">(CN14*40%+CN15*30%+CN16*30%)</f>
        <v>2.5</v>
      </c>
      <c r="CO13" s="12">
        <f t="shared" si="75"/>
        <v>0</v>
      </c>
      <c r="CP13" s="12">
        <f t="shared" si="75"/>
        <v>2.5</v>
      </c>
      <c r="CQ13" s="12">
        <f t="shared" si="75"/>
        <v>2.5</v>
      </c>
      <c r="CR13" s="12">
        <f t="shared" si="75"/>
        <v>2.5</v>
      </c>
      <c r="CS13" s="48">
        <f t="shared" si="75"/>
        <v>2.5</v>
      </c>
      <c r="CT13" s="47">
        <f>(CT14*40%+CT15*30%+CT16*30%)</f>
        <v>2</v>
      </c>
      <c r="CU13" s="14">
        <f t="shared" ref="CU13:DA13" si="76">(CU14*40%+CU15*30%+CU16*30%)</f>
        <v>2</v>
      </c>
      <c r="CV13" s="12">
        <f t="shared" si="76"/>
        <v>2</v>
      </c>
      <c r="CW13" s="12">
        <f t="shared" si="76"/>
        <v>0</v>
      </c>
      <c r="CX13" s="12">
        <f t="shared" si="76"/>
        <v>2</v>
      </c>
      <c r="CY13" s="12">
        <f t="shared" si="76"/>
        <v>2</v>
      </c>
      <c r="CZ13" s="12">
        <f t="shared" si="76"/>
        <v>2</v>
      </c>
      <c r="DA13" s="48">
        <f t="shared" si="76"/>
        <v>2</v>
      </c>
      <c r="DB13" s="47">
        <f>(DB14*40%+DB15*30%+DB16*30%)</f>
        <v>2.7</v>
      </c>
      <c r="DC13" s="14">
        <f t="shared" ref="DC13:DI13" si="77">(DC14*40%+DC15*30%+DC16*30%)</f>
        <v>2.7</v>
      </c>
      <c r="DD13" s="12">
        <f t="shared" si="77"/>
        <v>2.7</v>
      </c>
      <c r="DE13" s="12">
        <f t="shared" si="77"/>
        <v>0</v>
      </c>
      <c r="DF13" s="12">
        <f t="shared" si="77"/>
        <v>2.7</v>
      </c>
      <c r="DG13" s="12">
        <f t="shared" si="77"/>
        <v>2.7</v>
      </c>
      <c r="DH13" s="12">
        <f t="shared" si="77"/>
        <v>2.7</v>
      </c>
      <c r="DI13" s="48">
        <f t="shared" si="77"/>
        <v>2.7</v>
      </c>
      <c r="DJ13" s="47">
        <f>(DJ14*40%+DJ15*30%+DJ16*30%)</f>
        <v>2</v>
      </c>
      <c r="DK13" s="14">
        <f t="shared" ref="DK13:DQ13" si="78">(DK14*40%+DK15*30%+DK16*30%)</f>
        <v>2</v>
      </c>
      <c r="DL13" s="12">
        <f t="shared" si="78"/>
        <v>2</v>
      </c>
      <c r="DM13" s="12">
        <f t="shared" si="78"/>
        <v>0</v>
      </c>
      <c r="DN13" s="12">
        <f t="shared" si="78"/>
        <v>2</v>
      </c>
      <c r="DO13" s="12">
        <f t="shared" si="78"/>
        <v>2</v>
      </c>
      <c r="DP13" s="12">
        <f t="shared" si="78"/>
        <v>2</v>
      </c>
      <c r="DQ13" s="48">
        <f t="shared" si="78"/>
        <v>2</v>
      </c>
      <c r="DR13" s="47">
        <f>(DR14*40%+DR15*30%+DR16*30%)</f>
        <v>2.7</v>
      </c>
      <c r="DS13" s="14">
        <f t="shared" ref="DS13:DY13" si="79">(DS14*40%+DS15*30%+DS16*30%)</f>
        <v>2.64</v>
      </c>
      <c r="DT13" s="12">
        <f t="shared" si="79"/>
        <v>2.7</v>
      </c>
      <c r="DU13" s="12">
        <f t="shared" si="79"/>
        <v>2.4000000000000004</v>
      </c>
      <c r="DV13" s="12">
        <f t="shared" si="79"/>
        <v>2.7</v>
      </c>
      <c r="DW13" s="12">
        <f t="shared" si="79"/>
        <v>2.7</v>
      </c>
      <c r="DX13" s="12">
        <f t="shared" si="79"/>
        <v>0</v>
      </c>
      <c r="DY13" s="48">
        <f t="shared" si="79"/>
        <v>2.7</v>
      </c>
      <c r="DZ13" s="47">
        <f>(DZ14*40%+DZ15*30%+DZ16*30%)</f>
        <v>2</v>
      </c>
      <c r="EA13" s="14">
        <f t="shared" ref="EA13:EG13" si="80">(EA14*40%+EA15*30%+EA16*30%)</f>
        <v>1.88</v>
      </c>
      <c r="EB13" s="12">
        <f t="shared" si="80"/>
        <v>2</v>
      </c>
      <c r="EC13" s="12">
        <f t="shared" si="80"/>
        <v>1.7</v>
      </c>
      <c r="ED13" s="12">
        <f t="shared" si="80"/>
        <v>1.7</v>
      </c>
      <c r="EE13" s="12">
        <f t="shared" si="80"/>
        <v>2</v>
      </c>
      <c r="EF13" s="12">
        <f t="shared" si="80"/>
        <v>0</v>
      </c>
      <c r="EG13" s="48">
        <f t="shared" si="80"/>
        <v>2</v>
      </c>
      <c r="EH13" s="47">
        <f>(EH14*40%+EH15*30%+EH16*30%)</f>
        <v>3.3000000000000003</v>
      </c>
      <c r="EI13" s="14">
        <f t="shared" ref="EI13:EO13" si="81">(EI14*40%+EI15*30%+EI16*30%)</f>
        <v>3.3000000000000003</v>
      </c>
      <c r="EJ13" s="12">
        <f t="shared" si="81"/>
        <v>3.3000000000000003</v>
      </c>
      <c r="EK13" s="12">
        <f t="shared" si="81"/>
        <v>3.3000000000000003</v>
      </c>
      <c r="EL13" s="12">
        <f t="shared" si="81"/>
        <v>3.3000000000000003</v>
      </c>
      <c r="EM13" s="12">
        <f t="shared" si="81"/>
        <v>3.3000000000000003</v>
      </c>
      <c r="EN13" s="12">
        <f t="shared" si="81"/>
        <v>0</v>
      </c>
      <c r="EO13" s="48">
        <f t="shared" si="81"/>
        <v>3.3000000000000003</v>
      </c>
      <c r="EP13" s="47">
        <f>(EP14*40%+EP15*30%+EP16*30%)</f>
        <v>4</v>
      </c>
      <c r="EQ13" s="14">
        <f t="shared" ref="EQ13:EW13" si="82">(EQ14*40%+EQ15*30%+EQ16*30%)</f>
        <v>3.92</v>
      </c>
      <c r="ER13" s="12">
        <f t="shared" si="82"/>
        <v>3.6000000000000005</v>
      </c>
      <c r="ES13" s="12">
        <f t="shared" si="82"/>
        <v>4</v>
      </c>
      <c r="ET13" s="12">
        <f t="shared" si="82"/>
        <v>4</v>
      </c>
      <c r="EU13" s="12">
        <f t="shared" si="82"/>
        <v>4</v>
      </c>
      <c r="EV13" s="12">
        <f t="shared" si="82"/>
        <v>0</v>
      </c>
      <c r="EW13" s="48">
        <f t="shared" si="82"/>
        <v>4</v>
      </c>
      <c r="EX13" s="47">
        <f>(EX14*40%+EX15*30%+EX16*30%)</f>
        <v>1.7</v>
      </c>
      <c r="EY13" s="14">
        <f t="shared" ref="EY13:FE13" si="83">(EY14*40%+EY15*30%+EY16*30%)</f>
        <v>1.7</v>
      </c>
      <c r="EZ13" s="12">
        <f t="shared" si="83"/>
        <v>1.7</v>
      </c>
      <c r="FA13" s="12">
        <f t="shared" si="83"/>
        <v>1.7</v>
      </c>
      <c r="FB13" s="12">
        <f t="shared" si="83"/>
        <v>1.7</v>
      </c>
      <c r="FC13" s="12">
        <f t="shared" si="83"/>
        <v>1.7</v>
      </c>
      <c r="FD13" s="12">
        <f t="shared" si="83"/>
        <v>0</v>
      </c>
      <c r="FE13" s="58">
        <f t="shared" si="83"/>
        <v>1.7</v>
      </c>
      <c r="FF13" s="47">
        <f>(FF14*40%+FF15*30%+FF16*30%)</f>
        <v>2.1</v>
      </c>
      <c r="FG13" s="14">
        <f t="shared" ref="FG13:FM13" si="84">(FG14*40%+FG15*30%+FG16*30%)</f>
        <v>2.1</v>
      </c>
      <c r="FH13" s="12">
        <f t="shared" si="84"/>
        <v>2.1</v>
      </c>
      <c r="FI13" s="12">
        <f t="shared" si="84"/>
        <v>2.1</v>
      </c>
      <c r="FJ13" s="12">
        <f t="shared" si="84"/>
        <v>2.1</v>
      </c>
      <c r="FK13" s="12">
        <f t="shared" si="84"/>
        <v>2.1</v>
      </c>
      <c r="FL13" s="12">
        <f t="shared" si="84"/>
        <v>0</v>
      </c>
      <c r="FM13" s="48">
        <f t="shared" si="84"/>
        <v>2.1</v>
      </c>
      <c r="FN13" s="47">
        <f>(FN14*40%+FN15*30%+FN16*30%)</f>
        <v>3.4000000000000004</v>
      </c>
      <c r="FO13" s="14">
        <f t="shared" ref="FO13:FU13" si="85">(FO14*40%+FO15*30%+FO16*30%)</f>
        <v>3.4000000000000004</v>
      </c>
      <c r="FP13" s="12">
        <f t="shared" si="85"/>
        <v>3.4000000000000004</v>
      </c>
      <c r="FQ13" s="12">
        <f t="shared" si="85"/>
        <v>3.4000000000000004</v>
      </c>
      <c r="FR13" s="12">
        <f t="shared" si="85"/>
        <v>3.4000000000000004</v>
      </c>
      <c r="FS13" s="12">
        <f t="shared" si="85"/>
        <v>3.4000000000000004</v>
      </c>
      <c r="FT13" s="12">
        <f t="shared" si="85"/>
        <v>0</v>
      </c>
      <c r="FU13" s="48">
        <f t="shared" si="85"/>
        <v>3.4000000000000004</v>
      </c>
      <c r="FV13" s="47">
        <f>(FV14*40%+FV15*30%+FV16*30%)</f>
        <v>2.5999999999999996</v>
      </c>
      <c r="FW13" s="14">
        <f t="shared" ref="FW13:GC13" si="86">(FW14*40%+FW15*30%+FW16*30%)</f>
        <v>2.5999999999999996</v>
      </c>
      <c r="FX13" s="12">
        <f t="shared" si="86"/>
        <v>2.5999999999999996</v>
      </c>
      <c r="FY13" s="12">
        <f t="shared" si="86"/>
        <v>2.5999999999999996</v>
      </c>
      <c r="FZ13" s="12">
        <f t="shared" si="86"/>
        <v>2.5999999999999996</v>
      </c>
      <c r="GA13" s="12">
        <f t="shared" si="86"/>
        <v>2.5999999999999996</v>
      </c>
      <c r="GB13" s="12">
        <f t="shared" si="86"/>
        <v>0</v>
      </c>
      <c r="GC13" s="48">
        <f t="shared" si="86"/>
        <v>2.5999999999999996</v>
      </c>
      <c r="GD13" s="47">
        <f>(GD14*40%+GD15*30%+GD16*30%)</f>
        <v>1.4000000000000001</v>
      </c>
      <c r="GE13" s="14">
        <f t="shared" ref="GE13:GK13" si="87">(GE14*40%+GE15*30%+GE16*30%)</f>
        <v>1.4000000000000001</v>
      </c>
      <c r="GF13" s="12">
        <f t="shared" si="87"/>
        <v>1.4000000000000001</v>
      </c>
      <c r="GG13" s="12">
        <f t="shared" si="87"/>
        <v>1.4000000000000001</v>
      </c>
      <c r="GH13" s="12">
        <f t="shared" si="87"/>
        <v>1.4000000000000001</v>
      </c>
      <c r="GI13" s="12">
        <f t="shared" si="87"/>
        <v>1.4000000000000001</v>
      </c>
      <c r="GJ13" s="12">
        <f t="shared" si="87"/>
        <v>0</v>
      </c>
      <c r="GK13" s="48">
        <f t="shared" si="87"/>
        <v>1.4000000000000001</v>
      </c>
      <c r="GL13" s="47">
        <f>(GL14*40%+GL15*30%+GL16*30%)</f>
        <v>2.1</v>
      </c>
      <c r="GM13" s="14">
        <f t="shared" ref="GM13:GS13" si="88">(GM14*40%+GM15*30%+GM16*30%)</f>
        <v>2.1</v>
      </c>
      <c r="GN13" s="12">
        <f t="shared" si="88"/>
        <v>2.1</v>
      </c>
      <c r="GO13" s="12">
        <f t="shared" si="88"/>
        <v>2.1</v>
      </c>
      <c r="GP13" s="12">
        <f t="shared" si="88"/>
        <v>2.1</v>
      </c>
      <c r="GQ13" s="12">
        <f t="shared" si="88"/>
        <v>2.1</v>
      </c>
      <c r="GR13" s="12">
        <f t="shared" si="88"/>
        <v>0</v>
      </c>
      <c r="GS13" s="48">
        <f t="shared" si="88"/>
        <v>2.1</v>
      </c>
      <c r="GT13" s="47">
        <f>(GT14*40%+GT15*30%+GT16*30%)</f>
        <v>2.7</v>
      </c>
      <c r="GU13" s="14">
        <f t="shared" ref="GU13:HA13" si="89">(GU14*40%+GU15*30%+GU16*30%)</f>
        <v>2.7</v>
      </c>
      <c r="GV13" s="12">
        <f t="shared" si="89"/>
        <v>2.7</v>
      </c>
      <c r="GW13" s="12">
        <f t="shared" si="89"/>
        <v>2.7</v>
      </c>
      <c r="GX13" s="12">
        <f t="shared" si="89"/>
        <v>2.7</v>
      </c>
      <c r="GY13" s="12">
        <f t="shared" si="89"/>
        <v>2.7</v>
      </c>
      <c r="GZ13" s="12">
        <f t="shared" si="89"/>
        <v>0</v>
      </c>
      <c r="HA13" s="48">
        <f t="shared" si="89"/>
        <v>2.7</v>
      </c>
      <c r="HB13" s="47">
        <f>(HB14*40%+HB15*30%+HB16*30%)</f>
        <v>1.7</v>
      </c>
      <c r="HC13" s="14">
        <f t="shared" ref="HC13:HI13" si="90">(HC14*40%+HC15*30%+HC16*30%)</f>
        <v>1.7</v>
      </c>
      <c r="HD13" s="12">
        <f t="shared" si="90"/>
        <v>1.7</v>
      </c>
      <c r="HE13" s="12">
        <f t="shared" si="90"/>
        <v>1.7</v>
      </c>
      <c r="HF13" s="12">
        <f t="shared" si="90"/>
        <v>1.7</v>
      </c>
      <c r="HG13" s="12">
        <f t="shared" si="90"/>
        <v>1.7</v>
      </c>
      <c r="HH13" s="12">
        <f t="shared" si="90"/>
        <v>0</v>
      </c>
      <c r="HI13" s="48">
        <f t="shared" si="90"/>
        <v>1.7</v>
      </c>
      <c r="HJ13" s="47">
        <f>(HJ14*40%+HJ15*30%+HJ16*30%)</f>
        <v>2.4000000000000004</v>
      </c>
      <c r="HK13" s="14">
        <f t="shared" ref="HK13:HQ13" si="91">(HK14*40%+HK15*30%+HK16*30%)</f>
        <v>2.4000000000000004</v>
      </c>
      <c r="HL13" s="12">
        <f t="shared" si="91"/>
        <v>2.4000000000000004</v>
      </c>
      <c r="HM13" s="12">
        <f t="shared" si="91"/>
        <v>2.4000000000000004</v>
      </c>
      <c r="HN13" s="12">
        <f t="shared" si="91"/>
        <v>2.4000000000000004</v>
      </c>
      <c r="HO13" s="12">
        <f t="shared" si="91"/>
        <v>2.4000000000000004</v>
      </c>
      <c r="HP13" s="12">
        <f t="shared" si="91"/>
        <v>0</v>
      </c>
      <c r="HQ13" s="48">
        <f t="shared" si="91"/>
        <v>2.4000000000000004</v>
      </c>
      <c r="HR13" s="47">
        <f>(HR14*40%+HR15*30%+HR16*30%)</f>
        <v>3.6999999999999997</v>
      </c>
      <c r="HS13" s="14">
        <f t="shared" ref="HS13:HY13" si="92">(HS14*40%+HS15*30%+HS16*30%)</f>
        <v>3.6999999999999997</v>
      </c>
      <c r="HT13" s="12">
        <f t="shared" si="92"/>
        <v>3.6999999999999997</v>
      </c>
      <c r="HU13" s="12">
        <f t="shared" si="92"/>
        <v>3.6999999999999997</v>
      </c>
      <c r="HV13" s="12">
        <f t="shared" si="92"/>
        <v>3.6999999999999997</v>
      </c>
      <c r="HW13" s="12">
        <f t="shared" si="92"/>
        <v>3.6999999999999997</v>
      </c>
      <c r="HX13" s="12">
        <f t="shared" si="92"/>
        <v>3.6999999999999997</v>
      </c>
      <c r="HY13" s="48">
        <f t="shared" si="92"/>
        <v>3.6999999999999997</v>
      </c>
      <c r="HZ13" s="47">
        <f>(HZ14*40%+HZ15*30%+HZ16*30%)</f>
        <v>4</v>
      </c>
      <c r="IA13" s="14">
        <f t="shared" ref="IA13:IG13" si="93">(IA14*40%+IA15*30%+IA16*30%)</f>
        <v>4</v>
      </c>
      <c r="IB13" s="12">
        <f t="shared" si="93"/>
        <v>4</v>
      </c>
      <c r="IC13" s="12">
        <f t="shared" si="93"/>
        <v>0</v>
      </c>
      <c r="ID13" s="12">
        <f t="shared" si="93"/>
        <v>4</v>
      </c>
      <c r="IE13" s="12">
        <f t="shared" si="93"/>
        <v>4</v>
      </c>
      <c r="IF13" s="12">
        <f t="shared" si="93"/>
        <v>4</v>
      </c>
      <c r="IG13" s="48">
        <f t="shared" si="93"/>
        <v>4</v>
      </c>
    </row>
    <row r="14" spans="1:241" s="6" customFormat="1" ht="52.5" x14ac:dyDescent="0.2">
      <c r="A14" s="27" t="s">
        <v>531</v>
      </c>
      <c r="B14" s="51">
        <v>4</v>
      </c>
      <c r="C14" s="64">
        <f>AVERAGE(D14:I14)</f>
        <v>4</v>
      </c>
      <c r="D14" s="10"/>
      <c r="E14" s="10">
        <v>4</v>
      </c>
      <c r="F14" s="10">
        <v>4</v>
      </c>
      <c r="G14" s="10">
        <v>4</v>
      </c>
      <c r="H14" s="10"/>
      <c r="I14" s="10">
        <v>4</v>
      </c>
      <c r="J14" s="51">
        <v>4</v>
      </c>
      <c r="K14" s="64">
        <f>AVERAGE(L14:Q14)</f>
        <v>4</v>
      </c>
      <c r="L14" s="51">
        <v>4</v>
      </c>
      <c r="M14" s="51"/>
      <c r="N14" s="51">
        <v>4</v>
      </c>
      <c r="O14" s="51">
        <v>4</v>
      </c>
      <c r="P14" s="51">
        <v>4</v>
      </c>
      <c r="Q14" s="164">
        <v>4</v>
      </c>
      <c r="R14" s="51">
        <v>4</v>
      </c>
      <c r="S14" s="14">
        <f>AVERAGE(T14:Y14)</f>
        <v>3.8</v>
      </c>
      <c r="T14" s="10">
        <v>4</v>
      </c>
      <c r="U14" s="10"/>
      <c r="V14" s="10">
        <v>4</v>
      </c>
      <c r="W14" s="10">
        <v>4</v>
      </c>
      <c r="X14" s="10">
        <v>4</v>
      </c>
      <c r="Y14" s="52">
        <v>3</v>
      </c>
      <c r="Z14" s="51">
        <v>4</v>
      </c>
      <c r="AA14" s="14">
        <f>AVERAGE(AB14:AG14)</f>
        <v>4</v>
      </c>
      <c r="AB14" s="10">
        <v>4</v>
      </c>
      <c r="AC14" s="10"/>
      <c r="AD14" s="10">
        <v>4</v>
      </c>
      <c r="AE14" s="10">
        <v>4</v>
      </c>
      <c r="AF14" s="10">
        <v>4</v>
      </c>
      <c r="AG14" s="52">
        <v>4</v>
      </c>
      <c r="AH14" s="51">
        <v>4</v>
      </c>
      <c r="AI14" s="14">
        <f>AVERAGE(AJ14:AO14)</f>
        <v>3.8</v>
      </c>
      <c r="AJ14" s="10">
        <v>4</v>
      </c>
      <c r="AK14" s="10"/>
      <c r="AL14" s="10">
        <v>4</v>
      </c>
      <c r="AM14" s="10">
        <v>4</v>
      </c>
      <c r="AN14" s="10">
        <v>3</v>
      </c>
      <c r="AO14" s="66">
        <v>4</v>
      </c>
      <c r="AP14" s="51">
        <v>4</v>
      </c>
      <c r="AQ14" s="14">
        <f>AVERAGE(AR14:AW14)</f>
        <v>4</v>
      </c>
      <c r="AR14" s="10">
        <v>4</v>
      </c>
      <c r="AS14" s="10"/>
      <c r="AT14" s="10">
        <v>4</v>
      </c>
      <c r="AU14" s="10">
        <v>4</v>
      </c>
      <c r="AV14" s="10">
        <v>4</v>
      </c>
      <c r="AW14" s="52">
        <v>4</v>
      </c>
      <c r="AX14" s="34">
        <v>1</v>
      </c>
      <c r="AY14" s="14">
        <f>AVERAGE(AZ14:BE14)</f>
        <v>1</v>
      </c>
      <c r="AZ14" s="10">
        <v>1</v>
      </c>
      <c r="BA14" s="10"/>
      <c r="BB14" s="10">
        <v>1</v>
      </c>
      <c r="BC14" s="10">
        <v>1</v>
      </c>
      <c r="BD14" s="10">
        <v>1</v>
      </c>
      <c r="BE14" s="10">
        <v>1</v>
      </c>
      <c r="BF14" s="51">
        <v>4</v>
      </c>
      <c r="BG14" s="14">
        <f>AVERAGE(BH14:BM14)</f>
        <v>4</v>
      </c>
      <c r="BH14" s="10">
        <v>4</v>
      </c>
      <c r="BI14" s="10"/>
      <c r="BJ14" s="10">
        <v>4</v>
      </c>
      <c r="BK14" s="10">
        <v>4</v>
      </c>
      <c r="BL14" s="10">
        <v>4</v>
      </c>
      <c r="BM14" s="52">
        <v>4</v>
      </c>
      <c r="BN14" s="51">
        <v>2</v>
      </c>
      <c r="BO14" s="14">
        <f>AVERAGE(BP14:BU14)</f>
        <v>2</v>
      </c>
      <c r="BP14" s="51">
        <v>2</v>
      </c>
      <c r="BQ14" s="51"/>
      <c r="BR14" s="51">
        <v>2</v>
      </c>
      <c r="BS14" s="51">
        <v>2</v>
      </c>
      <c r="BT14" s="51">
        <v>2</v>
      </c>
      <c r="BU14" s="51">
        <v>2</v>
      </c>
      <c r="BV14" s="51">
        <v>4</v>
      </c>
      <c r="BW14" s="14">
        <f>AVERAGE(BX14:CC14)</f>
        <v>4</v>
      </c>
      <c r="BX14" s="51">
        <v>4</v>
      </c>
      <c r="BY14" s="51"/>
      <c r="BZ14" s="51">
        <v>4</v>
      </c>
      <c r="CA14" s="51">
        <v>4</v>
      </c>
      <c r="CB14" s="51">
        <v>4</v>
      </c>
      <c r="CC14" s="51">
        <v>4</v>
      </c>
      <c r="CD14" s="51">
        <v>4</v>
      </c>
      <c r="CE14" s="14">
        <f>AVERAGE(CF14:CK14)</f>
        <v>4</v>
      </c>
      <c r="CF14" s="51">
        <v>4</v>
      </c>
      <c r="CG14" s="51"/>
      <c r="CH14" s="51">
        <v>4</v>
      </c>
      <c r="CI14" s="51">
        <v>4</v>
      </c>
      <c r="CJ14" s="51">
        <v>4</v>
      </c>
      <c r="CK14" s="51">
        <v>4</v>
      </c>
      <c r="CL14" s="51">
        <v>4</v>
      </c>
      <c r="CM14" s="14">
        <f>AVERAGE(CN14:CS14)</f>
        <v>4</v>
      </c>
      <c r="CN14" s="51">
        <v>4</v>
      </c>
      <c r="CO14" s="51"/>
      <c r="CP14" s="51">
        <v>4</v>
      </c>
      <c r="CQ14" s="51">
        <v>4</v>
      </c>
      <c r="CR14" s="51">
        <v>4</v>
      </c>
      <c r="CS14" s="51">
        <v>4</v>
      </c>
      <c r="CT14" s="51">
        <v>2</v>
      </c>
      <c r="CU14" s="14">
        <f>AVERAGE(CV14:DA14)</f>
        <v>2</v>
      </c>
      <c r="CV14" s="10">
        <v>2</v>
      </c>
      <c r="CW14" s="10"/>
      <c r="CX14" s="10">
        <v>2</v>
      </c>
      <c r="CY14" s="10">
        <v>2</v>
      </c>
      <c r="CZ14" s="10">
        <v>2</v>
      </c>
      <c r="DA14" s="52">
        <v>2</v>
      </c>
      <c r="DB14" s="51">
        <v>3</v>
      </c>
      <c r="DC14" s="14">
        <f>AVERAGE(DD14:DI14)</f>
        <v>3</v>
      </c>
      <c r="DD14" s="10">
        <v>3</v>
      </c>
      <c r="DE14" s="10"/>
      <c r="DF14" s="10">
        <v>3</v>
      </c>
      <c r="DG14" s="10">
        <v>3</v>
      </c>
      <c r="DH14" s="10">
        <v>3</v>
      </c>
      <c r="DI14" s="52">
        <v>3</v>
      </c>
      <c r="DJ14" s="51">
        <v>2</v>
      </c>
      <c r="DK14" s="14">
        <f>AVERAGE(DL14:DQ14)</f>
        <v>2</v>
      </c>
      <c r="DL14" s="10">
        <v>2</v>
      </c>
      <c r="DM14" s="10"/>
      <c r="DN14" s="10">
        <v>2</v>
      </c>
      <c r="DO14" s="10">
        <v>2</v>
      </c>
      <c r="DP14" s="10">
        <v>2</v>
      </c>
      <c r="DQ14" s="52">
        <v>2</v>
      </c>
      <c r="DR14" s="51">
        <v>3</v>
      </c>
      <c r="DS14" s="14">
        <f>AVERAGE(DT14:DY14)</f>
        <v>3</v>
      </c>
      <c r="DT14" s="10">
        <v>3</v>
      </c>
      <c r="DU14" s="10">
        <v>3</v>
      </c>
      <c r="DV14" s="10">
        <v>3</v>
      </c>
      <c r="DW14" s="10">
        <v>3</v>
      </c>
      <c r="DX14" s="10"/>
      <c r="DY14" s="52">
        <v>3</v>
      </c>
      <c r="DZ14" s="51">
        <v>2</v>
      </c>
      <c r="EA14" s="14">
        <f>AVERAGE(EB14:EG14)</f>
        <v>2</v>
      </c>
      <c r="EB14" s="10">
        <v>2</v>
      </c>
      <c r="EC14" s="10">
        <v>2</v>
      </c>
      <c r="ED14" s="10">
        <v>2</v>
      </c>
      <c r="EE14" s="10">
        <v>2</v>
      </c>
      <c r="EF14" s="10"/>
      <c r="EG14" s="52">
        <v>2</v>
      </c>
      <c r="EH14" s="51">
        <v>3</v>
      </c>
      <c r="EI14" s="14">
        <f>AVERAGE(EJ14:EO14)</f>
        <v>3</v>
      </c>
      <c r="EJ14" s="10">
        <v>3</v>
      </c>
      <c r="EK14" s="10">
        <v>3</v>
      </c>
      <c r="EL14" s="10">
        <v>3</v>
      </c>
      <c r="EM14" s="10">
        <v>3</v>
      </c>
      <c r="EN14" s="10"/>
      <c r="EO14" s="52">
        <v>3</v>
      </c>
      <c r="EP14" s="51">
        <v>4</v>
      </c>
      <c r="EQ14" s="14">
        <f>AVERAGE(ER14:EW14)</f>
        <v>3.8</v>
      </c>
      <c r="ER14" s="10">
        <v>3</v>
      </c>
      <c r="ES14" s="10">
        <v>4</v>
      </c>
      <c r="ET14" s="10">
        <v>4</v>
      </c>
      <c r="EU14" s="10">
        <v>4</v>
      </c>
      <c r="EV14" s="10"/>
      <c r="EW14" s="52">
        <v>4</v>
      </c>
      <c r="EX14" s="51">
        <v>2</v>
      </c>
      <c r="EY14" s="14">
        <f>AVERAGE(EZ14:FE14)</f>
        <v>2</v>
      </c>
      <c r="EZ14" s="10">
        <v>2</v>
      </c>
      <c r="FA14" s="10">
        <v>2</v>
      </c>
      <c r="FB14" s="10">
        <v>2</v>
      </c>
      <c r="FC14" s="10">
        <v>2</v>
      </c>
      <c r="FD14" s="10"/>
      <c r="FE14" s="66">
        <v>2</v>
      </c>
      <c r="FF14" s="51">
        <v>3</v>
      </c>
      <c r="FG14" s="14">
        <f>AVERAGE(FH14:FM14)</f>
        <v>3</v>
      </c>
      <c r="FH14" s="10">
        <v>3</v>
      </c>
      <c r="FI14" s="10">
        <v>3</v>
      </c>
      <c r="FJ14" s="10">
        <v>3</v>
      </c>
      <c r="FK14" s="10">
        <v>3</v>
      </c>
      <c r="FL14" s="10"/>
      <c r="FM14" s="52">
        <v>3</v>
      </c>
      <c r="FN14" s="51">
        <v>4</v>
      </c>
      <c r="FO14" s="14">
        <f>AVERAGE(FP14:FU14)</f>
        <v>4</v>
      </c>
      <c r="FP14" s="10">
        <v>4</v>
      </c>
      <c r="FQ14" s="10">
        <v>4</v>
      </c>
      <c r="FR14" s="10">
        <v>4</v>
      </c>
      <c r="FS14" s="10">
        <v>4</v>
      </c>
      <c r="FT14" s="10"/>
      <c r="FU14" s="52">
        <v>4</v>
      </c>
      <c r="FV14" s="51">
        <v>2</v>
      </c>
      <c r="FW14" s="14">
        <f>AVERAGE(FX14:GC14)</f>
        <v>2</v>
      </c>
      <c r="FX14" s="10">
        <v>2</v>
      </c>
      <c r="FY14" s="10">
        <v>2</v>
      </c>
      <c r="FZ14" s="10">
        <v>2</v>
      </c>
      <c r="GA14" s="10">
        <v>2</v>
      </c>
      <c r="GB14" s="10"/>
      <c r="GC14" s="52">
        <v>2</v>
      </c>
      <c r="GD14" s="51">
        <v>2</v>
      </c>
      <c r="GE14" s="14">
        <f>AVERAGE(GF14:GK14)</f>
        <v>2</v>
      </c>
      <c r="GF14" s="10">
        <v>2</v>
      </c>
      <c r="GG14" s="10">
        <v>2</v>
      </c>
      <c r="GH14" s="10">
        <v>2</v>
      </c>
      <c r="GI14" s="10">
        <v>2</v>
      </c>
      <c r="GJ14" s="10"/>
      <c r="GK14" s="52">
        <v>2</v>
      </c>
      <c r="GL14" s="51">
        <v>3</v>
      </c>
      <c r="GM14" s="14">
        <f>AVERAGE(GN14:GS14)</f>
        <v>3</v>
      </c>
      <c r="GN14" s="10">
        <v>3</v>
      </c>
      <c r="GO14" s="10">
        <v>3</v>
      </c>
      <c r="GP14" s="10">
        <v>3</v>
      </c>
      <c r="GQ14" s="10">
        <v>3</v>
      </c>
      <c r="GR14" s="10"/>
      <c r="GS14" s="52">
        <v>3</v>
      </c>
      <c r="GT14" s="51">
        <v>3</v>
      </c>
      <c r="GU14" s="14">
        <f>AVERAGE(GV14:HA14)</f>
        <v>3</v>
      </c>
      <c r="GV14" s="10">
        <v>3</v>
      </c>
      <c r="GW14" s="10">
        <v>3</v>
      </c>
      <c r="GX14" s="10">
        <v>3</v>
      </c>
      <c r="GY14" s="10">
        <v>3</v>
      </c>
      <c r="GZ14" s="10"/>
      <c r="HA14" s="52">
        <v>3</v>
      </c>
      <c r="HB14" s="51">
        <v>2</v>
      </c>
      <c r="HC14" s="14">
        <f>AVERAGE(HD14:HI14)</f>
        <v>2</v>
      </c>
      <c r="HD14" s="10">
        <v>2</v>
      </c>
      <c r="HE14" s="10">
        <v>2</v>
      </c>
      <c r="HF14" s="10">
        <v>2</v>
      </c>
      <c r="HG14" s="10">
        <v>2</v>
      </c>
      <c r="HH14" s="10"/>
      <c r="HI14" s="52">
        <v>2</v>
      </c>
      <c r="HJ14" s="51">
        <v>3</v>
      </c>
      <c r="HK14" s="14">
        <f>AVERAGE(HL14:HQ14)</f>
        <v>3</v>
      </c>
      <c r="HL14" s="10">
        <v>3</v>
      </c>
      <c r="HM14" s="10">
        <v>3</v>
      </c>
      <c r="HN14" s="10">
        <v>3</v>
      </c>
      <c r="HO14" s="10">
        <v>3</v>
      </c>
      <c r="HP14" s="10"/>
      <c r="HQ14" s="52">
        <v>3</v>
      </c>
      <c r="HR14" s="51">
        <v>4</v>
      </c>
      <c r="HS14" s="14">
        <f>AVERAGE(HT14:HY14)</f>
        <v>4</v>
      </c>
      <c r="HT14" s="10">
        <v>4</v>
      </c>
      <c r="HU14" s="10">
        <v>4</v>
      </c>
      <c r="HV14" s="10">
        <v>4</v>
      </c>
      <c r="HW14" s="10">
        <v>4</v>
      </c>
      <c r="HX14" s="10">
        <v>4</v>
      </c>
      <c r="HY14" s="52">
        <v>4</v>
      </c>
      <c r="HZ14" s="51">
        <v>4</v>
      </c>
      <c r="IA14" s="14">
        <f>AVERAGE(IB14:IG14)</f>
        <v>4</v>
      </c>
      <c r="IB14" s="10">
        <v>4</v>
      </c>
      <c r="IC14" s="10"/>
      <c r="ID14" s="10">
        <v>4</v>
      </c>
      <c r="IE14" s="10">
        <v>4</v>
      </c>
      <c r="IF14" s="10">
        <v>4</v>
      </c>
      <c r="IG14" s="52">
        <v>4</v>
      </c>
    </row>
    <row r="15" spans="1:241" s="8" customFormat="1" ht="33.75" x14ac:dyDescent="0.2">
      <c r="A15" s="28" t="s">
        <v>532</v>
      </c>
      <c r="B15" s="53">
        <v>4</v>
      </c>
      <c r="C15" s="64">
        <f>AVERAGE(D15:I15)</f>
        <v>4</v>
      </c>
      <c r="D15" s="11"/>
      <c r="E15" s="11">
        <v>4</v>
      </c>
      <c r="F15" s="11">
        <v>4</v>
      </c>
      <c r="G15" s="11">
        <v>4</v>
      </c>
      <c r="H15" s="11"/>
      <c r="I15" s="11">
        <v>4</v>
      </c>
      <c r="J15" s="53">
        <v>4</v>
      </c>
      <c r="K15" s="64">
        <f>AVERAGE(L15:Q15)</f>
        <v>4</v>
      </c>
      <c r="L15" s="53">
        <v>4</v>
      </c>
      <c r="M15" s="53"/>
      <c r="N15" s="53">
        <v>4</v>
      </c>
      <c r="O15" s="53">
        <v>4</v>
      </c>
      <c r="P15" s="53">
        <v>4</v>
      </c>
      <c r="Q15" s="165">
        <v>4</v>
      </c>
      <c r="R15" s="53">
        <v>2</v>
      </c>
      <c r="S15" s="14">
        <f>AVERAGE(T15:Y15)</f>
        <v>2</v>
      </c>
      <c r="T15" s="11">
        <v>2</v>
      </c>
      <c r="U15" s="11"/>
      <c r="V15" s="11">
        <v>2</v>
      </c>
      <c r="W15" s="11">
        <v>2</v>
      </c>
      <c r="X15" s="11">
        <v>2</v>
      </c>
      <c r="Y15" s="54">
        <v>2</v>
      </c>
      <c r="Z15" s="53">
        <v>4</v>
      </c>
      <c r="AA15" s="14">
        <f>AVERAGE(AB15:AG15)</f>
        <v>4</v>
      </c>
      <c r="AB15" s="11">
        <v>4</v>
      </c>
      <c r="AC15" s="11"/>
      <c r="AD15" s="11">
        <v>4</v>
      </c>
      <c r="AE15" s="11">
        <v>4</v>
      </c>
      <c r="AF15" s="11">
        <v>4</v>
      </c>
      <c r="AG15" s="54">
        <v>4</v>
      </c>
      <c r="AH15" s="53">
        <v>3</v>
      </c>
      <c r="AI15" s="14">
        <f>AVERAGE(AJ15:AO15)</f>
        <v>3</v>
      </c>
      <c r="AJ15" s="11">
        <v>3</v>
      </c>
      <c r="AK15" s="11"/>
      <c r="AL15" s="11">
        <v>3</v>
      </c>
      <c r="AM15" s="11">
        <v>3</v>
      </c>
      <c r="AN15" s="11">
        <v>3</v>
      </c>
      <c r="AO15" s="67">
        <v>3</v>
      </c>
      <c r="AP15" s="53">
        <v>4</v>
      </c>
      <c r="AQ15" s="14">
        <f>AVERAGE(AR15:AW15)</f>
        <v>4</v>
      </c>
      <c r="AR15" s="11">
        <v>4</v>
      </c>
      <c r="AS15" s="11"/>
      <c r="AT15" s="11">
        <v>4</v>
      </c>
      <c r="AU15" s="11">
        <v>4</v>
      </c>
      <c r="AV15" s="11">
        <v>4</v>
      </c>
      <c r="AW15" s="54">
        <v>4</v>
      </c>
      <c r="AX15" s="35">
        <v>2</v>
      </c>
      <c r="AY15" s="14">
        <f>AVERAGE(AZ15:BE15)</f>
        <v>2</v>
      </c>
      <c r="AZ15" s="11">
        <v>2</v>
      </c>
      <c r="BA15" s="11"/>
      <c r="BB15" s="11">
        <v>2</v>
      </c>
      <c r="BC15" s="11">
        <v>2</v>
      </c>
      <c r="BD15" s="11">
        <v>2</v>
      </c>
      <c r="BE15" s="11">
        <v>2</v>
      </c>
      <c r="BF15" s="53">
        <v>2</v>
      </c>
      <c r="BG15" s="14">
        <f>AVERAGE(BH15:BM15)</f>
        <v>2</v>
      </c>
      <c r="BH15" s="11">
        <v>2</v>
      </c>
      <c r="BI15" s="11"/>
      <c r="BJ15" s="11">
        <v>2</v>
      </c>
      <c r="BK15" s="11">
        <v>2</v>
      </c>
      <c r="BL15" s="11">
        <v>2</v>
      </c>
      <c r="BM15" s="54">
        <v>2</v>
      </c>
      <c r="BN15" s="53">
        <v>2</v>
      </c>
      <c r="BO15" s="14">
        <f>AVERAGE(BP15:BU15)</f>
        <v>2</v>
      </c>
      <c r="BP15" s="53">
        <v>2</v>
      </c>
      <c r="BQ15" s="53"/>
      <c r="BR15" s="53">
        <v>2</v>
      </c>
      <c r="BS15" s="53">
        <v>2</v>
      </c>
      <c r="BT15" s="53">
        <v>2</v>
      </c>
      <c r="BU15" s="53">
        <v>2</v>
      </c>
      <c r="BV15" s="53">
        <v>2</v>
      </c>
      <c r="BW15" s="14">
        <f>AVERAGE(BX15:CC15)</f>
        <v>2</v>
      </c>
      <c r="BX15" s="53">
        <v>2</v>
      </c>
      <c r="BY15" s="53"/>
      <c r="BZ15" s="53">
        <v>2</v>
      </c>
      <c r="CA15" s="53">
        <v>2</v>
      </c>
      <c r="CB15" s="53">
        <v>2</v>
      </c>
      <c r="CC15" s="53">
        <v>2</v>
      </c>
      <c r="CD15" s="53">
        <v>2</v>
      </c>
      <c r="CE15" s="14">
        <f>AVERAGE(CF15:CK15)</f>
        <v>2</v>
      </c>
      <c r="CF15" s="53">
        <v>2</v>
      </c>
      <c r="CG15" s="53"/>
      <c r="CH15" s="53">
        <v>2</v>
      </c>
      <c r="CI15" s="53">
        <v>2</v>
      </c>
      <c r="CJ15" s="53">
        <v>2</v>
      </c>
      <c r="CK15" s="53">
        <v>2</v>
      </c>
      <c r="CL15" s="53">
        <v>2</v>
      </c>
      <c r="CM15" s="14">
        <f>AVERAGE(CN15:CS15)</f>
        <v>2</v>
      </c>
      <c r="CN15" s="53">
        <v>2</v>
      </c>
      <c r="CO15" s="53"/>
      <c r="CP15" s="53">
        <v>2</v>
      </c>
      <c r="CQ15" s="53">
        <v>2</v>
      </c>
      <c r="CR15" s="53">
        <v>2</v>
      </c>
      <c r="CS15" s="53">
        <v>2</v>
      </c>
      <c r="CT15" s="53">
        <v>2</v>
      </c>
      <c r="CU15" s="14">
        <f>AVERAGE(CV15:DA15)</f>
        <v>2</v>
      </c>
      <c r="CV15" s="11">
        <v>2</v>
      </c>
      <c r="CW15" s="11"/>
      <c r="CX15" s="11">
        <v>2</v>
      </c>
      <c r="CY15" s="11">
        <v>2</v>
      </c>
      <c r="CZ15" s="11">
        <v>2</v>
      </c>
      <c r="DA15" s="54">
        <v>2</v>
      </c>
      <c r="DB15" s="53">
        <v>3</v>
      </c>
      <c r="DC15" s="14">
        <f>AVERAGE(DD15:DI15)</f>
        <v>3</v>
      </c>
      <c r="DD15" s="11">
        <v>3</v>
      </c>
      <c r="DE15" s="11"/>
      <c r="DF15" s="11">
        <v>3</v>
      </c>
      <c r="DG15" s="11">
        <v>3</v>
      </c>
      <c r="DH15" s="11">
        <v>3</v>
      </c>
      <c r="DI15" s="54">
        <v>3</v>
      </c>
      <c r="DJ15" s="53">
        <v>2</v>
      </c>
      <c r="DK15" s="14">
        <f>AVERAGE(DL15:DQ15)</f>
        <v>2</v>
      </c>
      <c r="DL15" s="11">
        <v>2</v>
      </c>
      <c r="DM15" s="11"/>
      <c r="DN15" s="11">
        <v>2</v>
      </c>
      <c r="DO15" s="11">
        <v>2</v>
      </c>
      <c r="DP15" s="11">
        <v>2</v>
      </c>
      <c r="DQ15" s="54">
        <v>2</v>
      </c>
      <c r="DR15" s="53">
        <v>2</v>
      </c>
      <c r="DS15" s="14">
        <f>AVERAGE(DT15:DY15)</f>
        <v>1.8</v>
      </c>
      <c r="DT15" s="11">
        <v>2</v>
      </c>
      <c r="DU15" s="11">
        <v>1</v>
      </c>
      <c r="DV15" s="11">
        <v>2</v>
      </c>
      <c r="DW15" s="11">
        <v>2</v>
      </c>
      <c r="DX15" s="11"/>
      <c r="DY15" s="54">
        <v>2</v>
      </c>
      <c r="DZ15" s="53">
        <v>2</v>
      </c>
      <c r="EA15" s="14">
        <f>AVERAGE(EB15:EG15)</f>
        <v>2</v>
      </c>
      <c r="EB15" s="11">
        <v>2</v>
      </c>
      <c r="EC15" s="11">
        <v>2</v>
      </c>
      <c r="ED15" s="11">
        <v>2</v>
      </c>
      <c r="EE15" s="11">
        <v>2</v>
      </c>
      <c r="EF15" s="11"/>
      <c r="EG15" s="54">
        <v>2</v>
      </c>
      <c r="EH15" s="53">
        <v>4</v>
      </c>
      <c r="EI15" s="14">
        <f>AVERAGE(EJ15:EO15)</f>
        <v>4</v>
      </c>
      <c r="EJ15" s="11">
        <v>4</v>
      </c>
      <c r="EK15" s="11">
        <v>4</v>
      </c>
      <c r="EL15" s="11">
        <v>4</v>
      </c>
      <c r="EM15" s="11">
        <v>4</v>
      </c>
      <c r="EN15" s="11"/>
      <c r="EO15" s="54">
        <v>4</v>
      </c>
      <c r="EP15" s="53">
        <v>4</v>
      </c>
      <c r="EQ15" s="14">
        <f>AVERAGE(ER15:EW15)</f>
        <v>4</v>
      </c>
      <c r="ER15" s="11">
        <v>4</v>
      </c>
      <c r="ES15" s="11">
        <v>4</v>
      </c>
      <c r="ET15" s="11">
        <v>4</v>
      </c>
      <c r="EU15" s="11">
        <v>4</v>
      </c>
      <c r="EV15" s="11"/>
      <c r="EW15" s="54">
        <v>4</v>
      </c>
      <c r="EX15" s="53">
        <v>2</v>
      </c>
      <c r="EY15" s="14">
        <f>AVERAGE(EZ15:FE15)</f>
        <v>2</v>
      </c>
      <c r="EZ15" s="11">
        <v>2</v>
      </c>
      <c r="FA15" s="11">
        <v>2</v>
      </c>
      <c r="FB15" s="11">
        <v>2</v>
      </c>
      <c r="FC15" s="11">
        <v>2</v>
      </c>
      <c r="FD15" s="11"/>
      <c r="FE15" s="67">
        <v>2</v>
      </c>
      <c r="FF15" s="53">
        <v>1</v>
      </c>
      <c r="FG15" s="14">
        <f>AVERAGE(FH15:FM15)</f>
        <v>1</v>
      </c>
      <c r="FH15" s="11">
        <v>1</v>
      </c>
      <c r="FI15" s="11">
        <v>1</v>
      </c>
      <c r="FJ15" s="11">
        <v>1</v>
      </c>
      <c r="FK15" s="11">
        <v>1</v>
      </c>
      <c r="FL15" s="11"/>
      <c r="FM15" s="54">
        <v>1</v>
      </c>
      <c r="FN15" s="53">
        <v>2</v>
      </c>
      <c r="FO15" s="14">
        <f>AVERAGE(FP15:FU15)</f>
        <v>2</v>
      </c>
      <c r="FP15" s="11">
        <v>2</v>
      </c>
      <c r="FQ15" s="11">
        <v>2</v>
      </c>
      <c r="FR15" s="11">
        <v>2</v>
      </c>
      <c r="FS15" s="11">
        <v>2</v>
      </c>
      <c r="FT15" s="11"/>
      <c r="FU15" s="54">
        <v>2</v>
      </c>
      <c r="FV15" s="53">
        <v>3</v>
      </c>
      <c r="FW15" s="14">
        <f>AVERAGE(FX15:GC15)</f>
        <v>3</v>
      </c>
      <c r="FX15" s="11">
        <v>3</v>
      </c>
      <c r="FY15" s="11">
        <v>3</v>
      </c>
      <c r="FZ15" s="11">
        <v>3</v>
      </c>
      <c r="GA15" s="11">
        <v>3</v>
      </c>
      <c r="GB15" s="11"/>
      <c r="GC15" s="54">
        <v>3</v>
      </c>
      <c r="GD15" s="53">
        <v>1</v>
      </c>
      <c r="GE15" s="14">
        <f>AVERAGE(GF15:GK15)</f>
        <v>1</v>
      </c>
      <c r="GF15" s="11">
        <v>1</v>
      </c>
      <c r="GG15" s="11">
        <v>1</v>
      </c>
      <c r="GH15" s="11">
        <v>1</v>
      </c>
      <c r="GI15" s="11">
        <v>1</v>
      </c>
      <c r="GJ15" s="11"/>
      <c r="GK15" s="54">
        <v>1</v>
      </c>
      <c r="GL15" s="53">
        <v>1</v>
      </c>
      <c r="GM15" s="14">
        <f>AVERAGE(GN15:GS15)</f>
        <v>1</v>
      </c>
      <c r="GN15" s="11">
        <v>1</v>
      </c>
      <c r="GO15" s="11">
        <v>1</v>
      </c>
      <c r="GP15" s="11">
        <v>1</v>
      </c>
      <c r="GQ15" s="11">
        <v>1</v>
      </c>
      <c r="GR15" s="11"/>
      <c r="GS15" s="54">
        <v>1</v>
      </c>
      <c r="GT15" s="53">
        <v>2</v>
      </c>
      <c r="GU15" s="14">
        <f>AVERAGE(GV15:HA15)</f>
        <v>2</v>
      </c>
      <c r="GV15" s="11">
        <v>2</v>
      </c>
      <c r="GW15" s="11">
        <v>2</v>
      </c>
      <c r="GX15" s="11">
        <v>2</v>
      </c>
      <c r="GY15" s="11">
        <v>2</v>
      </c>
      <c r="GZ15" s="11"/>
      <c r="HA15" s="54">
        <v>2</v>
      </c>
      <c r="HB15" s="53">
        <v>2</v>
      </c>
      <c r="HC15" s="14">
        <f>AVERAGE(HD15:HI15)</f>
        <v>2</v>
      </c>
      <c r="HD15" s="11">
        <v>2</v>
      </c>
      <c r="HE15" s="11">
        <v>2</v>
      </c>
      <c r="HF15" s="11">
        <v>2</v>
      </c>
      <c r="HG15" s="11">
        <v>2</v>
      </c>
      <c r="HH15" s="11"/>
      <c r="HI15" s="54">
        <v>2</v>
      </c>
      <c r="HJ15" s="53">
        <v>2</v>
      </c>
      <c r="HK15" s="14">
        <f>AVERAGE(HL15:HQ15)</f>
        <v>2</v>
      </c>
      <c r="HL15" s="11">
        <v>2</v>
      </c>
      <c r="HM15" s="11">
        <v>2</v>
      </c>
      <c r="HN15" s="11">
        <v>2</v>
      </c>
      <c r="HO15" s="11">
        <v>2</v>
      </c>
      <c r="HP15" s="11"/>
      <c r="HQ15" s="54">
        <v>2</v>
      </c>
      <c r="HR15" s="53">
        <v>4</v>
      </c>
      <c r="HS15" s="14">
        <f>AVERAGE(HT15:HY15)</f>
        <v>4</v>
      </c>
      <c r="HT15" s="11">
        <v>4</v>
      </c>
      <c r="HU15" s="11">
        <v>4</v>
      </c>
      <c r="HV15" s="11">
        <v>4</v>
      </c>
      <c r="HW15" s="11">
        <v>4</v>
      </c>
      <c r="HX15" s="11">
        <v>4</v>
      </c>
      <c r="HY15" s="54">
        <v>4</v>
      </c>
      <c r="HZ15" s="53">
        <v>4</v>
      </c>
      <c r="IA15" s="14">
        <f>AVERAGE(IB15:IG15)</f>
        <v>4</v>
      </c>
      <c r="IB15" s="11">
        <v>4</v>
      </c>
      <c r="IC15" s="11"/>
      <c r="ID15" s="11">
        <v>4</v>
      </c>
      <c r="IE15" s="11">
        <v>4</v>
      </c>
      <c r="IF15" s="11">
        <v>4</v>
      </c>
      <c r="IG15" s="54">
        <v>4</v>
      </c>
    </row>
    <row r="16" spans="1:241" s="8" customFormat="1" ht="42" x14ac:dyDescent="0.2">
      <c r="A16" s="26" t="s">
        <v>533</v>
      </c>
      <c r="B16" s="53">
        <v>2</v>
      </c>
      <c r="C16" s="64">
        <f>AVERAGE(D16:I16)</f>
        <v>2</v>
      </c>
      <c r="D16" s="11"/>
      <c r="E16" s="11">
        <v>2</v>
      </c>
      <c r="F16" s="11">
        <v>2</v>
      </c>
      <c r="G16" s="11">
        <v>2</v>
      </c>
      <c r="H16" s="11"/>
      <c r="I16" s="11">
        <v>2</v>
      </c>
      <c r="J16" s="53">
        <v>2</v>
      </c>
      <c r="K16" s="64">
        <f>AVERAGE(L16:Q16)</f>
        <v>2</v>
      </c>
      <c r="L16" s="53">
        <v>2</v>
      </c>
      <c r="M16" s="53"/>
      <c r="N16" s="53">
        <v>2</v>
      </c>
      <c r="O16" s="53">
        <v>2</v>
      </c>
      <c r="P16" s="53">
        <v>2</v>
      </c>
      <c r="Q16" s="165">
        <v>2</v>
      </c>
      <c r="R16" s="53">
        <v>2</v>
      </c>
      <c r="S16" s="14">
        <f>AVERAGE(T16:Y16)</f>
        <v>2</v>
      </c>
      <c r="T16" s="11">
        <v>2</v>
      </c>
      <c r="U16" s="11"/>
      <c r="V16" s="11">
        <v>2</v>
      </c>
      <c r="W16" s="11">
        <v>2</v>
      </c>
      <c r="X16" s="11">
        <v>2</v>
      </c>
      <c r="Y16" s="54">
        <v>2</v>
      </c>
      <c r="Z16" s="53">
        <v>4</v>
      </c>
      <c r="AA16" s="14">
        <f>AVERAGE(AB16:AG16)</f>
        <v>4</v>
      </c>
      <c r="AB16" s="11">
        <v>4</v>
      </c>
      <c r="AC16" s="11"/>
      <c r="AD16" s="11">
        <v>4</v>
      </c>
      <c r="AE16" s="11">
        <v>4</v>
      </c>
      <c r="AF16" s="11">
        <v>4</v>
      </c>
      <c r="AG16" s="54">
        <v>4</v>
      </c>
      <c r="AH16" s="53">
        <v>4</v>
      </c>
      <c r="AI16" s="14">
        <f>AVERAGE(AJ16:AO16)</f>
        <v>4</v>
      </c>
      <c r="AJ16" s="11">
        <v>4</v>
      </c>
      <c r="AK16" s="11"/>
      <c r="AL16" s="11">
        <v>4</v>
      </c>
      <c r="AM16" s="11">
        <v>4</v>
      </c>
      <c r="AN16" s="11">
        <v>4</v>
      </c>
      <c r="AO16" s="67">
        <v>4</v>
      </c>
      <c r="AP16" s="53">
        <v>4</v>
      </c>
      <c r="AQ16" s="14">
        <f>AVERAGE(AR16:AW16)</f>
        <v>4</v>
      </c>
      <c r="AR16" s="11">
        <v>4</v>
      </c>
      <c r="AS16" s="11"/>
      <c r="AT16" s="11">
        <v>4</v>
      </c>
      <c r="AU16" s="11">
        <v>4</v>
      </c>
      <c r="AV16" s="11">
        <v>4</v>
      </c>
      <c r="AW16" s="54">
        <v>4</v>
      </c>
      <c r="AX16" s="35">
        <v>3</v>
      </c>
      <c r="AY16" s="14">
        <f>AVERAGE(AZ16:BE16)</f>
        <v>3</v>
      </c>
      <c r="AZ16" s="11">
        <v>3</v>
      </c>
      <c r="BA16" s="11"/>
      <c r="BB16" s="11">
        <v>3</v>
      </c>
      <c r="BC16" s="11">
        <v>3</v>
      </c>
      <c r="BD16" s="11">
        <v>3</v>
      </c>
      <c r="BE16" s="11">
        <v>3</v>
      </c>
      <c r="BF16" s="53">
        <v>3</v>
      </c>
      <c r="BG16" s="14">
        <f>AVERAGE(BH16:BM16)</f>
        <v>3</v>
      </c>
      <c r="BH16" s="11">
        <v>3</v>
      </c>
      <c r="BI16" s="11"/>
      <c r="BJ16" s="11">
        <v>3</v>
      </c>
      <c r="BK16" s="11">
        <v>3</v>
      </c>
      <c r="BL16" s="11">
        <v>3</v>
      </c>
      <c r="BM16" s="54">
        <v>3</v>
      </c>
      <c r="BN16" s="53">
        <v>3</v>
      </c>
      <c r="BO16" s="14">
        <f>AVERAGE(BP16:BU16)</f>
        <v>3</v>
      </c>
      <c r="BP16" s="53">
        <v>3</v>
      </c>
      <c r="BQ16" s="53"/>
      <c r="BR16" s="53">
        <v>3</v>
      </c>
      <c r="BS16" s="53">
        <v>3</v>
      </c>
      <c r="BT16" s="53">
        <v>3</v>
      </c>
      <c r="BU16" s="53">
        <v>3</v>
      </c>
      <c r="BV16" s="53">
        <v>3</v>
      </c>
      <c r="BW16" s="14">
        <f>AVERAGE(BX16:CC16)</f>
        <v>3</v>
      </c>
      <c r="BX16" s="53">
        <v>3</v>
      </c>
      <c r="BY16" s="53"/>
      <c r="BZ16" s="53">
        <v>3</v>
      </c>
      <c r="CA16" s="53">
        <v>3</v>
      </c>
      <c r="CB16" s="53">
        <v>3</v>
      </c>
      <c r="CC16" s="53">
        <v>3</v>
      </c>
      <c r="CD16" s="53">
        <v>3</v>
      </c>
      <c r="CE16" s="14">
        <f>AVERAGE(CF16:CK16)</f>
        <v>3</v>
      </c>
      <c r="CF16" s="53">
        <v>3</v>
      </c>
      <c r="CG16" s="53"/>
      <c r="CH16" s="53">
        <v>3</v>
      </c>
      <c r="CI16" s="53">
        <v>3</v>
      </c>
      <c r="CJ16" s="53">
        <v>3</v>
      </c>
      <c r="CK16" s="53">
        <v>3</v>
      </c>
      <c r="CL16" s="53">
        <v>1</v>
      </c>
      <c r="CM16" s="14">
        <f>AVERAGE(CN16:CS16)</f>
        <v>1</v>
      </c>
      <c r="CN16" s="53">
        <v>1</v>
      </c>
      <c r="CO16" s="53"/>
      <c r="CP16" s="53">
        <v>1</v>
      </c>
      <c r="CQ16" s="53">
        <v>1</v>
      </c>
      <c r="CR16" s="53">
        <v>1</v>
      </c>
      <c r="CS16" s="53">
        <v>1</v>
      </c>
      <c r="CT16" s="53">
        <v>2</v>
      </c>
      <c r="CU16" s="14">
        <f>AVERAGE(CV16:DA16)</f>
        <v>2</v>
      </c>
      <c r="CV16" s="11">
        <v>2</v>
      </c>
      <c r="CW16" s="11"/>
      <c r="CX16" s="11">
        <v>2</v>
      </c>
      <c r="CY16" s="11">
        <v>2</v>
      </c>
      <c r="CZ16" s="11">
        <v>2</v>
      </c>
      <c r="DA16" s="54">
        <v>2</v>
      </c>
      <c r="DB16" s="53">
        <v>2</v>
      </c>
      <c r="DC16" s="14">
        <f>AVERAGE(DD16:DI16)</f>
        <v>2</v>
      </c>
      <c r="DD16" s="11">
        <v>2</v>
      </c>
      <c r="DE16" s="11"/>
      <c r="DF16" s="11">
        <v>2</v>
      </c>
      <c r="DG16" s="11">
        <v>2</v>
      </c>
      <c r="DH16" s="11">
        <v>2</v>
      </c>
      <c r="DI16" s="54">
        <v>2</v>
      </c>
      <c r="DJ16" s="53">
        <v>2</v>
      </c>
      <c r="DK16" s="14">
        <f>AVERAGE(DL16:DQ16)</f>
        <v>2</v>
      </c>
      <c r="DL16" s="11">
        <v>2</v>
      </c>
      <c r="DM16" s="11"/>
      <c r="DN16" s="11">
        <v>2</v>
      </c>
      <c r="DO16" s="11">
        <v>2</v>
      </c>
      <c r="DP16" s="11">
        <v>2</v>
      </c>
      <c r="DQ16" s="54">
        <v>2</v>
      </c>
      <c r="DR16" s="53">
        <v>3</v>
      </c>
      <c r="DS16" s="14">
        <f>AVERAGE(DT16:DY16)</f>
        <v>3</v>
      </c>
      <c r="DT16" s="11">
        <v>3</v>
      </c>
      <c r="DU16" s="11">
        <v>3</v>
      </c>
      <c r="DV16" s="11">
        <v>3</v>
      </c>
      <c r="DW16" s="11">
        <v>3</v>
      </c>
      <c r="DX16" s="11"/>
      <c r="DY16" s="54">
        <v>3</v>
      </c>
      <c r="DZ16" s="53">
        <v>2</v>
      </c>
      <c r="EA16" s="14">
        <f>AVERAGE(EB16:EG16)</f>
        <v>1.6</v>
      </c>
      <c r="EB16" s="11">
        <v>2</v>
      </c>
      <c r="EC16" s="11">
        <v>1</v>
      </c>
      <c r="ED16" s="11">
        <v>1</v>
      </c>
      <c r="EE16" s="11">
        <v>2</v>
      </c>
      <c r="EF16" s="11"/>
      <c r="EG16" s="54">
        <v>2</v>
      </c>
      <c r="EH16" s="53">
        <v>3</v>
      </c>
      <c r="EI16" s="14">
        <f>AVERAGE(EJ16:EO16)</f>
        <v>3</v>
      </c>
      <c r="EJ16" s="11">
        <v>3</v>
      </c>
      <c r="EK16" s="11">
        <v>3</v>
      </c>
      <c r="EL16" s="11">
        <v>3</v>
      </c>
      <c r="EM16" s="11">
        <v>3</v>
      </c>
      <c r="EN16" s="11"/>
      <c r="EO16" s="54">
        <v>3</v>
      </c>
      <c r="EP16" s="53">
        <v>4</v>
      </c>
      <c r="EQ16" s="14">
        <f>AVERAGE(ER16:EW16)</f>
        <v>4</v>
      </c>
      <c r="ER16" s="11">
        <v>4</v>
      </c>
      <c r="ES16" s="11">
        <v>4</v>
      </c>
      <c r="ET16" s="11">
        <v>4</v>
      </c>
      <c r="EU16" s="11">
        <v>4</v>
      </c>
      <c r="EV16" s="11"/>
      <c r="EW16" s="54">
        <v>4</v>
      </c>
      <c r="EX16" s="53">
        <v>1</v>
      </c>
      <c r="EY16" s="14">
        <f>AVERAGE(EZ16:FE16)</f>
        <v>1</v>
      </c>
      <c r="EZ16" s="11">
        <v>1</v>
      </c>
      <c r="FA16" s="11">
        <v>1</v>
      </c>
      <c r="FB16" s="11">
        <v>1</v>
      </c>
      <c r="FC16" s="11">
        <v>1</v>
      </c>
      <c r="FD16" s="11"/>
      <c r="FE16" s="67">
        <v>1</v>
      </c>
      <c r="FF16" s="53">
        <v>2</v>
      </c>
      <c r="FG16" s="14">
        <f>AVERAGE(FH16:FM16)</f>
        <v>2</v>
      </c>
      <c r="FH16" s="11">
        <v>2</v>
      </c>
      <c r="FI16" s="11">
        <v>2</v>
      </c>
      <c r="FJ16" s="11">
        <v>2</v>
      </c>
      <c r="FK16" s="11">
        <v>2</v>
      </c>
      <c r="FL16" s="11"/>
      <c r="FM16" s="54">
        <v>2</v>
      </c>
      <c r="FN16" s="53">
        <v>4</v>
      </c>
      <c r="FO16" s="14">
        <f>AVERAGE(FP16:FU16)</f>
        <v>4</v>
      </c>
      <c r="FP16" s="11">
        <v>4</v>
      </c>
      <c r="FQ16" s="11">
        <v>4</v>
      </c>
      <c r="FR16" s="11">
        <v>4</v>
      </c>
      <c r="FS16" s="11">
        <v>4</v>
      </c>
      <c r="FT16" s="11"/>
      <c r="FU16" s="54">
        <v>4</v>
      </c>
      <c r="FV16" s="53">
        <v>3</v>
      </c>
      <c r="FW16" s="14">
        <f>AVERAGE(FX16:GC16)</f>
        <v>3</v>
      </c>
      <c r="FX16" s="11">
        <v>3</v>
      </c>
      <c r="FY16" s="11">
        <v>3</v>
      </c>
      <c r="FZ16" s="11">
        <v>3</v>
      </c>
      <c r="GA16" s="11">
        <v>3</v>
      </c>
      <c r="GB16" s="11"/>
      <c r="GC16" s="54">
        <v>3</v>
      </c>
      <c r="GD16" s="53">
        <v>1</v>
      </c>
      <c r="GE16" s="14">
        <f>AVERAGE(GF16:GK16)</f>
        <v>1</v>
      </c>
      <c r="GF16" s="11">
        <v>1</v>
      </c>
      <c r="GG16" s="11">
        <v>1</v>
      </c>
      <c r="GH16" s="11">
        <v>1</v>
      </c>
      <c r="GI16" s="11">
        <v>1</v>
      </c>
      <c r="GJ16" s="11"/>
      <c r="GK16" s="54">
        <v>1</v>
      </c>
      <c r="GL16" s="53">
        <v>2</v>
      </c>
      <c r="GM16" s="14">
        <f>AVERAGE(GN16:GS16)</f>
        <v>2</v>
      </c>
      <c r="GN16" s="11">
        <v>2</v>
      </c>
      <c r="GO16" s="11">
        <v>2</v>
      </c>
      <c r="GP16" s="11">
        <v>2</v>
      </c>
      <c r="GQ16" s="11">
        <v>2</v>
      </c>
      <c r="GR16" s="11"/>
      <c r="GS16" s="54">
        <v>2</v>
      </c>
      <c r="GT16" s="53">
        <v>3</v>
      </c>
      <c r="GU16" s="14">
        <f>AVERAGE(GV16:HA16)</f>
        <v>3</v>
      </c>
      <c r="GV16" s="11">
        <v>3</v>
      </c>
      <c r="GW16" s="11">
        <v>3</v>
      </c>
      <c r="GX16" s="11">
        <v>3</v>
      </c>
      <c r="GY16" s="11">
        <v>3</v>
      </c>
      <c r="GZ16" s="11"/>
      <c r="HA16" s="54">
        <v>3</v>
      </c>
      <c r="HB16" s="53">
        <v>1</v>
      </c>
      <c r="HC16" s="14">
        <f>AVERAGE(HD16:HI16)</f>
        <v>1</v>
      </c>
      <c r="HD16" s="11">
        <v>1</v>
      </c>
      <c r="HE16" s="11">
        <v>1</v>
      </c>
      <c r="HF16" s="11">
        <v>1</v>
      </c>
      <c r="HG16" s="11">
        <v>1</v>
      </c>
      <c r="HH16" s="11"/>
      <c r="HI16" s="54">
        <v>1</v>
      </c>
      <c r="HJ16" s="53">
        <v>2</v>
      </c>
      <c r="HK16" s="14">
        <f>AVERAGE(HL16:HQ16)</f>
        <v>2</v>
      </c>
      <c r="HL16" s="11">
        <v>2</v>
      </c>
      <c r="HM16" s="11">
        <v>2</v>
      </c>
      <c r="HN16" s="11">
        <v>2</v>
      </c>
      <c r="HO16" s="11">
        <v>2</v>
      </c>
      <c r="HP16" s="11"/>
      <c r="HQ16" s="54">
        <v>2</v>
      </c>
      <c r="HR16" s="53">
        <v>3</v>
      </c>
      <c r="HS16" s="14">
        <f>AVERAGE(HT16:HY16)</f>
        <v>3</v>
      </c>
      <c r="HT16" s="11">
        <v>3</v>
      </c>
      <c r="HU16" s="11">
        <v>3</v>
      </c>
      <c r="HV16" s="11">
        <v>3</v>
      </c>
      <c r="HW16" s="11">
        <v>3</v>
      </c>
      <c r="HX16" s="11">
        <v>3</v>
      </c>
      <c r="HY16" s="54">
        <v>3</v>
      </c>
      <c r="HZ16" s="53">
        <v>4</v>
      </c>
      <c r="IA16" s="14">
        <f>AVERAGE(IB16:IG16)</f>
        <v>4</v>
      </c>
      <c r="IB16" s="11">
        <v>4</v>
      </c>
      <c r="IC16" s="11"/>
      <c r="ID16" s="11">
        <v>4</v>
      </c>
      <c r="IE16" s="11">
        <v>4</v>
      </c>
      <c r="IF16" s="11">
        <v>4</v>
      </c>
      <c r="IG16" s="54">
        <v>4</v>
      </c>
    </row>
    <row r="17" spans="1:241" s="6" customFormat="1" ht="67.5" customHeight="1" thickBot="1" x14ac:dyDescent="0.25">
      <c r="A17" s="25" t="s">
        <v>534</v>
      </c>
      <c r="B17" s="55">
        <v>4</v>
      </c>
      <c r="C17" s="75">
        <f>AVERAGE(D17:I17)</f>
        <v>4</v>
      </c>
      <c r="D17" s="56"/>
      <c r="E17" s="56">
        <v>4</v>
      </c>
      <c r="F17" s="56">
        <v>4</v>
      </c>
      <c r="G17" s="56">
        <v>4</v>
      </c>
      <c r="H17" s="56"/>
      <c r="I17" s="56">
        <v>4</v>
      </c>
      <c r="J17" s="55">
        <v>2</v>
      </c>
      <c r="K17" s="75">
        <f>AVERAGE(L17:Q17)</f>
        <v>2</v>
      </c>
      <c r="L17" s="55">
        <v>2</v>
      </c>
      <c r="M17" s="55"/>
      <c r="N17" s="55">
        <v>2</v>
      </c>
      <c r="O17" s="55">
        <v>2</v>
      </c>
      <c r="P17" s="55">
        <v>2</v>
      </c>
      <c r="Q17" s="166">
        <v>2</v>
      </c>
      <c r="R17" s="55">
        <v>3</v>
      </c>
      <c r="S17" s="74">
        <f>AVERAGE(T17:Y17)</f>
        <v>3</v>
      </c>
      <c r="T17" s="56">
        <v>3</v>
      </c>
      <c r="U17" s="56"/>
      <c r="V17" s="56">
        <v>3</v>
      </c>
      <c r="W17" s="56">
        <v>3</v>
      </c>
      <c r="X17" s="56">
        <v>3</v>
      </c>
      <c r="Y17" s="57">
        <v>3</v>
      </c>
      <c r="Z17" s="55">
        <v>3</v>
      </c>
      <c r="AA17" s="75">
        <f>AVERAGE(AB17:AG17)</f>
        <v>3</v>
      </c>
      <c r="AB17" s="56">
        <v>3</v>
      </c>
      <c r="AC17" s="56"/>
      <c r="AD17" s="56">
        <v>3</v>
      </c>
      <c r="AE17" s="56">
        <v>3</v>
      </c>
      <c r="AF17" s="56">
        <v>3</v>
      </c>
      <c r="AG17" s="57">
        <v>3</v>
      </c>
      <c r="AH17" s="55">
        <v>4</v>
      </c>
      <c r="AI17" s="74">
        <f>AVERAGE(AJ17:AO17)</f>
        <v>4</v>
      </c>
      <c r="AJ17" s="56">
        <v>4</v>
      </c>
      <c r="AK17" s="56"/>
      <c r="AL17" s="56">
        <v>4</v>
      </c>
      <c r="AM17" s="56">
        <v>4</v>
      </c>
      <c r="AN17" s="56">
        <v>4</v>
      </c>
      <c r="AO17" s="99">
        <v>4</v>
      </c>
      <c r="AP17" s="55">
        <v>4</v>
      </c>
      <c r="AQ17" s="74">
        <f>AVERAGE(AR17:AW17)</f>
        <v>4</v>
      </c>
      <c r="AR17" s="56">
        <v>4</v>
      </c>
      <c r="AS17" s="56"/>
      <c r="AT17" s="56">
        <v>4</v>
      </c>
      <c r="AU17" s="56">
        <v>4</v>
      </c>
      <c r="AV17" s="56">
        <v>4</v>
      </c>
      <c r="AW17" s="57">
        <v>4</v>
      </c>
      <c r="AX17" s="59">
        <v>2</v>
      </c>
      <c r="AY17" s="74">
        <f>AVERAGE(AZ17:BE17)</f>
        <v>2</v>
      </c>
      <c r="AZ17" s="56">
        <v>2</v>
      </c>
      <c r="BA17" s="56"/>
      <c r="BB17" s="56">
        <v>2</v>
      </c>
      <c r="BC17" s="56">
        <v>2</v>
      </c>
      <c r="BD17" s="56">
        <v>2</v>
      </c>
      <c r="BE17" s="56">
        <v>2</v>
      </c>
      <c r="BF17" s="59">
        <v>2</v>
      </c>
      <c r="BG17" s="75">
        <f>AVERAGE(BH17:BM17)</f>
        <v>2</v>
      </c>
      <c r="BH17" s="12">
        <v>2</v>
      </c>
      <c r="BI17" s="12"/>
      <c r="BJ17" s="12">
        <v>2</v>
      </c>
      <c r="BK17" s="12">
        <v>2</v>
      </c>
      <c r="BL17" s="12">
        <v>2</v>
      </c>
      <c r="BM17" s="58">
        <v>2</v>
      </c>
      <c r="BN17" s="55">
        <v>2</v>
      </c>
      <c r="BO17" s="74">
        <f>AVERAGE(BP17:BU17)</f>
        <v>2</v>
      </c>
      <c r="BP17" s="55">
        <v>2</v>
      </c>
      <c r="BQ17" s="55">
        <v>2</v>
      </c>
      <c r="BR17" s="55">
        <v>2</v>
      </c>
      <c r="BS17" s="55">
        <v>2</v>
      </c>
      <c r="BT17" s="55">
        <v>2</v>
      </c>
      <c r="BU17" s="55">
        <v>2</v>
      </c>
      <c r="BV17" s="59">
        <v>2</v>
      </c>
      <c r="BW17" s="75">
        <f>AVERAGE(BX17:CC17)</f>
        <v>2</v>
      </c>
      <c r="BX17" s="59">
        <v>2</v>
      </c>
      <c r="BY17" s="59"/>
      <c r="BZ17" s="59">
        <v>2</v>
      </c>
      <c r="CA17" s="59">
        <v>2</v>
      </c>
      <c r="CB17" s="59">
        <v>2</v>
      </c>
      <c r="CC17" s="59">
        <v>2</v>
      </c>
      <c r="CD17" s="55">
        <v>2</v>
      </c>
      <c r="CE17" s="74">
        <f>AVERAGE(CF17:CK17)</f>
        <v>2</v>
      </c>
      <c r="CF17" s="56">
        <v>2</v>
      </c>
      <c r="CG17" s="56"/>
      <c r="CH17" s="56">
        <v>2</v>
      </c>
      <c r="CI17" s="56">
        <v>2</v>
      </c>
      <c r="CJ17" s="56">
        <v>2</v>
      </c>
      <c r="CK17" s="57">
        <v>2</v>
      </c>
      <c r="CL17" s="55">
        <v>2</v>
      </c>
      <c r="CM17" s="74">
        <f>AVERAGE(CN17:CS17)</f>
        <v>2</v>
      </c>
      <c r="CN17" s="56">
        <v>2</v>
      </c>
      <c r="CO17" s="56"/>
      <c r="CP17" s="56">
        <v>2</v>
      </c>
      <c r="CQ17" s="56">
        <v>2</v>
      </c>
      <c r="CR17" s="56">
        <v>2</v>
      </c>
      <c r="CS17" s="57">
        <v>2</v>
      </c>
      <c r="CT17" s="55">
        <v>2</v>
      </c>
      <c r="CU17" s="74">
        <f>AVERAGE(CV17:DA17)</f>
        <v>2</v>
      </c>
      <c r="CV17" s="56">
        <v>2</v>
      </c>
      <c r="CW17" s="56"/>
      <c r="CX17" s="56">
        <v>2</v>
      </c>
      <c r="CY17" s="56">
        <v>2</v>
      </c>
      <c r="CZ17" s="56">
        <v>2</v>
      </c>
      <c r="DA17" s="57">
        <v>2</v>
      </c>
      <c r="DB17" s="55">
        <v>3</v>
      </c>
      <c r="DC17" s="75">
        <f>AVERAGE(DD17:DI17)</f>
        <v>3</v>
      </c>
      <c r="DD17" s="56">
        <v>3</v>
      </c>
      <c r="DE17" s="56"/>
      <c r="DF17" s="56">
        <v>3</v>
      </c>
      <c r="DG17" s="56">
        <v>3</v>
      </c>
      <c r="DH17" s="56">
        <v>3</v>
      </c>
      <c r="DI17" s="57">
        <v>3</v>
      </c>
      <c r="DJ17" s="55">
        <v>2</v>
      </c>
      <c r="DK17" s="74">
        <f>AVERAGE(DL17:DQ17)</f>
        <v>2</v>
      </c>
      <c r="DL17" s="56">
        <v>2</v>
      </c>
      <c r="DM17" s="56"/>
      <c r="DN17" s="56">
        <v>2</v>
      </c>
      <c r="DO17" s="56">
        <v>2</v>
      </c>
      <c r="DP17" s="56">
        <v>2</v>
      </c>
      <c r="DQ17" s="57">
        <v>2</v>
      </c>
      <c r="DR17" s="55">
        <v>3</v>
      </c>
      <c r="DS17" s="75">
        <f>AVERAGE(DT17:DY17)</f>
        <v>3</v>
      </c>
      <c r="DT17" s="56">
        <v>3</v>
      </c>
      <c r="DU17" s="56">
        <v>3</v>
      </c>
      <c r="DV17" s="56">
        <v>3</v>
      </c>
      <c r="DW17" s="56">
        <v>3</v>
      </c>
      <c r="DX17" s="56"/>
      <c r="DY17" s="57">
        <v>3</v>
      </c>
      <c r="DZ17" s="55">
        <v>2</v>
      </c>
      <c r="EA17" s="74">
        <f>AVERAGE(EB17:EG17)</f>
        <v>2</v>
      </c>
      <c r="EB17" s="56">
        <v>2</v>
      </c>
      <c r="EC17" s="56">
        <v>2</v>
      </c>
      <c r="ED17" s="56">
        <v>2</v>
      </c>
      <c r="EE17" s="56">
        <v>2</v>
      </c>
      <c r="EF17" s="56"/>
      <c r="EG17" s="57">
        <v>2</v>
      </c>
      <c r="EH17" s="55">
        <v>4</v>
      </c>
      <c r="EI17" s="74">
        <f>AVERAGE(EJ17:EO17)</f>
        <v>4</v>
      </c>
      <c r="EJ17" s="56">
        <v>4</v>
      </c>
      <c r="EK17" s="56">
        <v>4</v>
      </c>
      <c r="EL17" s="56">
        <v>4</v>
      </c>
      <c r="EM17" s="56">
        <v>4</v>
      </c>
      <c r="EN17" s="56"/>
      <c r="EO17" s="57">
        <v>4</v>
      </c>
      <c r="EP17" s="55">
        <v>4</v>
      </c>
      <c r="EQ17" s="75">
        <f>AVERAGE(ER17:EW17)</f>
        <v>4</v>
      </c>
      <c r="ER17" s="56">
        <v>4</v>
      </c>
      <c r="ES17" s="56">
        <v>4</v>
      </c>
      <c r="ET17" s="56">
        <v>4</v>
      </c>
      <c r="EU17" s="56">
        <v>4</v>
      </c>
      <c r="EV17" s="56"/>
      <c r="EW17" s="57">
        <v>4</v>
      </c>
      <c r="EX17" s="55">
        <v>2</v>
      </c>
      <c r="EY17" s="74">
        <f>AVERAGE(EZ17:FE17)</f>
        <v>2</v>
      </c>
      <c r="EZ17" s="56">
        <v>2</v>
      </c>
      <c r="FA17" s="56">
        <v>2</v>
      </c>
      <c r="FB17" s="56">
        <v>2</v>
      </c>
      <c r="FC17" s="56">
        <v>2</v>
      </c>
      <c r="FD17" s="56"/>
      <c r="FE17" s="99">
        <v>2</v>
      </c>
      <c r="FF17" s="55">
        <v>2</v>
      </c>
      <c r="FG17" s="74">
        <f>AVERAGE(FH17:FM17)</f>
        <v>2</v>
      </c>
      <c r="FH17" s="56">
        <v>2</v>
      </c>
      <c r="FI17" s="56">
        <v>2</v>
      </c>
      <c r="FJ17" s="56">
        <v>2</v>
      </c>
      <c r="FK17" s="56">
        <v>2</v>
      </c>
      <c r="FL17" s="56"/>
      <c r="FM17" s="57">
        <v>2</v>
      </c>
      <c r="FN17" s="55">
        <v>4</v>
      </c>
      <c r="FO17" s="75">
        <f>AVERAGE(FP17:FU17)</f>
        <v>4</v>
      </c>
      <c r="FP17" s="56">
        <v>4</v>
      </c>
      <c r="FQ17" s="56">
        <v>4</v>
      </c>
      <c r="FR17" s="56">
        <v>4</v>
      </c>
      <c r="FS17" s="56">
        <v>4</v>
      </c>
      <c r="FT17" s="56"/>
      <c r="FU17" s="57">
        <v>4</v>
      </c>
      <c r="FV17" s="55">
        <v>4</v>
      </c>
      <c r="FW17" s="74">
        <f>AVERAGE(FX17:GC17)</f>
        <v>4</v>
      </c>
      <c r="FX17" s="56">
        <v>4</v>
      </c>
      <c r="FY17" s="56">
        <v>4</v>
      </c>
      <c r="FZ17" s="56">
        <v>4</v>
      </c>
      <c r="GA17" s="56">
        <v>4</v>
      </c>
      <c r="GB17" s="56"/>
      <c r="GC17" s="57">
        <v>4</v>
      </c>
      <c r="GD17" s="55">
        <v>1</v>
      </c>
      <c r="GE17" s="74">
        <f>AVERAGE(GF17:GK17)</f>
        <v>1</v>
      </c>
      <c r="GF17" s="56">
        <v>1</v>
      </c>
      <c r="GG17" s="56">
        <v>1</v>
      </c>
      <c r="GH17" s="56">
        <v>1</v>
      </c>
      <c r="GI17" s="56">
        <v>1</v>
      </c>
      <c r="GJ17" s="56"/>
      <c r="GK17" s="57">
        <v>1</v>
      </c>
      <c r="GL17" s="55">
        <v>3</v>
      </c>
      <c r="GM17" s="75">
        <f>AVERAGE(GN17:GS17)</f>
        <v>3</v>
      </c>
      <c r="GN17" s="56">
        <v>3</v>
      </c>
      <c r="GO17" s="56">
        <v>3</v>
      </c>
      <c r="GP17" s="56">
        <v>3</v>
      </c>
      <c r="GQ17" s="56">
        <v>3</v>
      </c>
      <c r="GR17" s="56"/>
      <c r="GS17" s="57">
        <v>3</v>
      </c>
      <c r="GT17" s="55">
        <v>3</v>
      </c>
      <c r="GU17" s="74">
        <f>AVERAGE(GV17:HA17)</f>
        <v>3</v>
      </c>
      <c r="GV17" s="56">
        <v>3</v>
      </c>
      <c r="GW17" s="56">
        <v>3</v>
      </c>
      <c r="GX17" s="56">
        <v>3</v>
      </c>
      <c r="GY17" s="56">
        <v>3</v>
      </c>
      <c r="GZ17" s="56"/>
      <c r="HA17" s="57">
        <v>3</v>
      </c>
      <c r="HB17" s="55">
        <v>1</v>
      </c>
      <c r="HC17" s="74">
        <f>AVERAGE(HD17:HI17)</f>
        <v>1</v>
      </c>
      <c r="HD17" s="56">
        <v>1</v>
      </c>
      <c r="HE17" s="56">
        <v>1</v>
      </c>
      <c r="HF17" s="56">
        <v>1</v>
      </c>
      <c r="HG17" s="56">
        <v>1</v>
      </c>
      <c r="HH17" s="56"/>
      <c r="HI17" s="57">
        <v>1</v>
      </c>
      <c r="HJ17" s="59">
        <v>2</v>
      </c>
      <c r="HK17" s="75">
        <f>AVERAGE(HL17:HQ17)</f>
        <v>2</v>
      </c>
      <c r="HL17" s="12">
        <v>2</v>
      </c>
      <c r="HM17" s="12">
        <v>2</v>
      </c>
      <c r="HN17" s="12">
        <v>2</v>
      </c>
      <c r="HO17" s="12">
        <v>2</v>
      </c>
      <c r="HP17" s="12"/>
      <c r="HQ17" s="58">
        <v>2</v>
      </c>
      <c r="HR17" s="55">
        <v>3</v>
      </c>
      <c r="HS17" s="74">
        <f>AVERAGE(HT17:HY17)</f>
        <v>3</v>
      </c>
      <c r="HT17" s="56">
        <v>3</v>
      </c>
      <c r="HU17" s="56">
        <v>3</v>
      </c>
      <c r="HV17" s="56">
        <v>3</v>
      </c>
      <c r="HW17" s="56">
        <v>3</v>
      </c>
      <c r="HX17" s="56">
        <v>3</v>
      </c>
      <c r="HY17" s="57">
        <v>3</v>
      </c>
      <c r="HZ17" s="55">
        <v>3</v>
      </c>
      <c r="IA17" s="75">
        <f>AVERAGE(IB17:IG17)</f>
        <v>3</v>
      </c>
      <c r="IB17" s="56">
        <v>3</v>
      </c>
      <c r="IC17" s="56"/>
      <c r="ID17" s="56">
        <v>3</v>
      </c>
      <c r="IE17" s="56">
        <v>3</v>
      </c>
      <c r="IF17" s="56">
        <v>3</v>
      </c>
      <c r="IG17" s="57">
        <v>3</v>
      </c>
    </row>
  </sheetData>
  <sheetProtection formatCells="0" formatColumns="0" formatRows="0"/>
  <mergeCells count="30">
    <mergeCell ref="GT1:HA1"/>
    <mergeCell ref="HB1:HI1"/>
    <mergeCell ref="HJ1:HQ1"/>
    <mergeCell ref="HR1:HY1"/>
    <mergeCell ref="HZ1:IG1"/>
    <mergeCell ref="FF1:FM1"/>
    <mergeCell ref="FN1:FU1"/>
    <mergeCell ref="FV1:GC1"/>
    <mergeCell ref="GD1:GK1"/>
    <mergeCell ref="GL1:GS1"/>
    <mergeCell ref="DR1:DY1"/>
    <mergeCell ref="DZ1:EG1"/>
    <mergeCell ref="EH1:EO1"/>
    <mergeCell ref="EP1:EW1"/>
    <mergeCell ref="EX1:FE1"/>
    <mergeCell ref="CD1:CK1"/>
    <mergeCell ref="CL1:CS1"/>
    <mergeCell ref="CT1:DA1"/>
    <mergeCell ref="DB1:DI1"/>
    <mergeCell ref="DJ1:DQ1"/>
    <mergeCell ref="AP1:AW1"/>
    <mergeCell ref="AX1:BE1"/>
    <mergeCell ref="BF1:BM1"/>
    <mergeCell ref="BN1:BU1"/>
    <mergeCell ref="BV1:CC1"/>
    <mergeCell ref="B1:I1"/>
    <mergeCell ref="J1:Q1"/>
    <mergeCell ref="R1:Y1"/>
    <mergeCell ref="Z1:AG1"/>
    <mergeCell ref="AH1:AO1"/>
  </mergeCells>
  <printOptions horizontalCentered="1" verticalCentered="1"/>
  <pageMargins left="0.25" right="0.25" top="1" bottom="1"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17"/>
  <sheetViews>
    <sheetView zoomScaleNormal="100" zoomScaleSheetLayoutView="90" workbookViewId="0">
      <pane xSplit="1" ySplit="6" topLeftCell="FN7" activePane="bottomRight" state="frozen"/>
      <selection pane="topRight" activeCell="B1" sqref="B1"/>
      <selection pane="bottomLeft" activeCell="A7" sqref="A7"/>
      <selection pane="bottomRight" activeCell="FQ10" sqref="FQ10"/>
    </sheetView>
  </sheetViews>
  <sheetFormatPr defaultColWidth="8.85546875" defaultRowHeight="14.25" x14ac:dyDescent="0.2"/>
  <cols>
    <col min="1" max="1" width="44.85546875" style="4" customWidth="1"/>
    <col min="2" max="2" width="9.42578125" style="4" customWidth="1"/>
    <col min="3" max="3" width="11.7109375" style="4" customWidth="1"/>
    <col min="4" max="9" width="6.28515625" style="4" customWidth="1"/>
    <col min="10" max="10" width="10.140625" style="4" customWidth="1"/>
    <col min="11" max="11" width="12.140625" style="4" customWidth="1"/>
    <col min="12" max="17" width="6.28515625" style="4" customWidth="1"/>
    <col min="18" max="18" width="10.140625" style="4" customWidth="1"/>
    <col min="19" max="19" width="12.140625" style="4" customWidth="1"/>
    <col min="20" max="21" width="9.140625" style="4" customWidth="1"/>
    <col min="22" max="22" width="8.5703125" style="4" customWidth="1"/>
    <col min="23" max="24" width="8.42578125" style="4" customWidth="1"/>
    <col min="25" max="25" width="9.42578125" style="4" customWidth="1"/>
    <col min="26" max="27" width="9.5703125" style="4" customWidth="1"/>
    <col min="28" max="34" width="8.85546875" style="4"/>
    <col min="35" max="35" width="10.140625" style="4" customWidth="1"/>
    <col min="36" max="50" width="8.85546875" style="4"/>
    <col min="51" max="51" width="9.42578125" style="4" bestFit="1" customWidth="1"/>
    <col min="52" max="58" width="8.85546875" style="4"/>
    <col min="59" max="59" width="9.42578125" style="4" bestFit="1" customWidth="1"/>
    <col min="60" max="66" width="8.85546875" style="4"/>
    <col min="67" max="67" width="9.85546875" style="4" bestFit="1" customWidth="1"/>
    <col min="68" max="82" width="8.85546875" style="4"/>
    <col min="83" max="83" width="9.42578125" style="4" customWidth="1"/>
    <col min="84" max="90" width="8.85546875" style="4"/>
    <col min="91" max="91" width="9.5703125" style="4" customWidth="1"/>
    <col min="92" max="98" width="8.85546875" style="4"/>
    <col min="99" max="99" width="9.85546875" style="4" bestFit="1" customWidth="1"/>
    <col min="100" max="106" width="8.85546875" style="4"/>
    <col min="107" max="107" width="11.42578125" style="4" customWidth="1"/>
    <col min="108" max="114" width="8.85546875" style="4"/>
    <col min="115" max="115" width="9.42578125" style="4" bestFit="1" customWidth="1"/>
    <col min="116" max="122" width="8.85546875" style="4"/>
    <col min="123" max="123" width="9.42578125" style="4" bestFit="1" customWidth="1"/>
    <col min="124" max="138" width="8.85546875" style="4"/>
    <col min="139" max="139" width="9.85546875" style="4" bestFit="1" customWidth="1"/>
    <col min="140" max="146" width="8.85546875" style="4"/>
    <col min="147" max="147" width="9.42578125" style="4" bestFit="1" customWidth="1"/>
    <col min="148" max="154" width="8.85546875" style="4"/>
    <col min="155" max="155" width="9.42578125" style="4" bestFit="1" customWidth="1"/>
    <col min="156" max="170" width="8.85546875" style="4"/>
    <col min="171" max="171" width="9.42578125" style="4" bestFit="1" customWidth="1"/>
    <col min="172" max="178" width="8.85546875" style="4"/>
    <col min="179" max="179" width="9.42578125" style="4" bestFit="1" customWidth="1"/>
    <col min="180" max="186" width="8.85546875" style="4"/>
    <col min="187" max="187" width="9.85546875" style="4" bestFit="1" customWidth="1"/>
    <col min="188" max="202" width="8.85546875" style="4"/>
    <col min="203" max="203" width="9.28515625" style="4" customWidth="1"/>
    <col min="204" max="210" width="8.85546875" style="4"/>
    <col min="211" max="211" width="9.42578125" style="4" bestFit="1" customWidth="1"/>
    <col min="212" max="218" width="8.85546875" style="4"/>
    <col min="219" max="219" width="9.5703125" style="4" customWidth="1"/>
    <col min="220" max="226" width="8.85546875" style="4"/>
    <col min="227" max="227" width="9.42578125" style="4" customWidth="1"/>
    <col min="228" max="234" width="8.85546875" style="4"/>
    <col min="235" max="235" width="12.28515625" style="4" customWidth="1"/>
    <col min="236" max="250" width="8.85546875" style="4"/>
    <col min="251" max="251" width="9.42578125" style="4" customWidth="1"/>
    <col min="252" max="16384" width="8.85546875" style="4"/>
  </cols>
  <sheetData>
    <row r="1" spans="1:257" ht="15" x14ac:dyDescent="0.25">
      <c r="A1" s="15" t="s">
        <v>500</v>
      </c>
      <c r="B1" s="171">
        <v>151</v>
      </c>
      <c r="C1" s="169"/>
      <c r="D1" s="169"/>
      <c r="E1" s="169"/>
      <c r="F1" s="169"/>
      <c r="G1" s="169"/>
      <c r="H1" s="169"/>
      <c r="I1" s="170"/>
      <c r="J1" s="171">
        <v>152</v>
      </c>
      <c r="K1" s="169"/>
      <c r="L1" s="169"/>
      <c r="M1" s="169"/>
      <c r="N1" s="169"/>
      <c r="O1" s="169"/>
      <c r="P1" s="169"/>
      <c r="Q1" s="170"/>
      <c r="R1" s="171">
        <v>153</v>
      </c>
      <c r="S1" s="169"/>
      <c r="T1" s="169"/>
      <c r="U1" s="169"/>
      <c r="V1" s="169"/>
      <c r="W1" s="169"/>
      <c r="X1" s="169"/>
      <c r="Y1" s="170"/>
      <c r="Z1" s="171">
        <v>154</v>
      </c>
      <c r="AA1" s="169"/>
      <c r="AB1" s="169"/>
      <c r="AC1" s="169"/>
      <c r="AD1" s="169"/>
      <c r="AE1" s="169"/>
      <c r="AF1" s="169"/>
      <c r="AG1" s="170"/>
      <c r="AH1" s="171">
        <v>155</v>
      </c>
      <c r="AI1" s="169"/>
      <c r="AJ1" s="169"/>
      <c r="AK1" s="169"/>
      <c r="AL1" s="169"/>
      <c r="AM1" s="169"/>
      <c r="AN1" s="169"/>
      <c r="AO1" s="170"/>
      <c r="AP1" s="171">
        <v>156</v>
      </c>
      <c r="AQ1" s="169"/>
      <c r="AR1" s="169"/>
      <c r="AS1" s="169"/>
      <c r="AT1" s="169"/>
      <c r="AU1" s="169"/>
      <c r="AV1" s="169"/>
      <c r="AW1" s="170"/>
      <c r="AX1" s="171">
        <v>157</v>
      </c>
      <c r="AY1" s="169"/>
      <c r="AZ1" s="169"/>
      <c r="BA1" s="169"/>
      <c r="BB1" s="169"/>
      <c r="BC1" s="169"/>
      <c r="BD1" s="169"/>
      <c r="BE1" s="169"/>
      <c r="BF1" s="172">
        <v>158</v>
      </c>
      <c r="BG1" s="173"/>
      <c r="BH1" s="173"/>
      <c r="BI1" s="173"/>
      <c r="BJ1" s="173"/>
      <c r="BK1" s="173"/>
      <c r="BL1" s="173"/>
      <c r="BM1" s="175"/>
      <c r="BN1" s="172">
        <v>159</v>
      </c>
      <c r="BO1" s="173"/>
      <c r="BP1" s="173"/>
      <c r="BQ1" s="173"/>
      <c r="BR1" s="173"/>
      <c r="BS1" s="173"/>
      <c r="BT1" s="173"/>
      <c r="BU1" s="174"/>
      <c r="BV1" s="179">
        <v>160</v>
      </c>
      <c r="BW1" s="173"/>
      <c r="BX1" s="173"/>
      <c r="BY1" s="173"/>
      <c r="BZ1" s="173"/>
      <c r="CA1" s="173"/>
      <c r="CB1" s="173"/>
      <c r="CC1" s="174"/>
      <c r="CD1" s="169">
        <v>161</v>
      </c>
      <c r="CE1" s="169"/>
      <c r="CF1" s="169"/>
      <c r="CG1" s="169"/>
      <c r="CH1" s="169"/>
      <c r="CI1" s="169"/>
      <c r="CJ1" s="169"/>
      <c r="CK1" s="169"/>
      <c r="CL1" s="172">
        <v>162</v>
      </c>
      <c r="CM1" s="173"/>
      <c r="CN1" s="173"/>
      <c r="CO1" s="173"/>
      <c r="CP1" s="173"/>
      <c r="CQ1" s="173"/>
      <c r="CR1" s="173"/>
      <c r="CS1" s="175"/>
      <c r="CT1" s="172">
        <v>163</v>
      </c>
      <c r="CU1" s="173"/>
      <c r="CV1" s="173"/>
      <c r="CW1" s="173"/>
      <c r="CX1" s="173"/>
      <c r="CY1" s="173"/>
      <c r="CZ1" s="173"/>
      <c r="DA1" s="174"/>
      <c r="DB1" s="169">
        <v>164</v>
      </c>
      <c r="DC1" s="169"/>
      <c r="DD1" s="169"/>
      <c r="DE1" s="169"/>
      <c r="DF1" s="169"/>
      <c r="DG1" s="169"/>
      <c r="DH1" s="169"/>
      <c r="DI1" s="170"/>
      <c r="DJ1" s="171">
        <v>165</v>
      </c>
      <c r="DK1" s="169"/>
      <c r="DL1" s="169"/>
      <c r="DM1" s="169"/>
      <c r="DN1" s="169"/>
      <c r="DO1" s="169"/>
      <c r="DP1" s="169"/>
      <c r="DQ1" s="170"/>
      <c r="DR1" s="171">
        <v>166</v>
      </c>
      <c r="DS1" s="169"/>
      <c r="DT1" s="169"/>
      <c r="DU1" s="169"/>
      <c r="DV1" s="169"/>
      <c r="DW1" s="169"/>
      <c r="DX1" s="169"/>
      <c r="DY1" s="170"/>
      <c r="DZ1" s="171">
        <v>167</v>
      </c>
      <c r="EA1" s="169"/>
      <c r="EB1" s="169"/>
      <c r="EC1" s="169"/>
      <c r="ED1" s="169"/>
      <c r="EE1" s="169"/>
      <c r="EF1" s="169"/>
      <c r="EG1" s="170"/>
      <c r="EH1" s="171">
        <v>168</v>
      </c>
      <c r="EI1" s="169"/>
      <c r="EJ1" s="169"/>
      <c r="EK1" s="169"/>
      <c r="EL1" s="169"/>
      <c r="EM1" s="169"/>
      <c r="EN1" s="169"/>
      <c r="EO1" s="170"/>
      <c r="EP1" s="171">
        <v>169</v>
      </c>
      <c r="EQ1" s="169"/>
      <c r="ER1" s="169"/>
      <c r="ES1" s="169"/>
      <c r="ET1" s="169"/>
      <c r="EU1" s="169"/>
      <c r="EV1" s="169"/>
      <c r="EW1" s="170"/>
      <c r="EX1" s="171">
        <v>170</v>
      </c>
      <c r="EY1" s="169"/>
      <c r="EZ1" s="169"/>
      <c r="FA1" s="169"/>
      <c r="FB1" s="169"/>
      <c r="FC1" s="169"/>
      <c r="FD1" s="169"/>
      <c r="FE1" s="170"/>
      <c r="FF1" s="171">
        <v>171</v>
      </c>
      <c r="FG1" s="169"/>
      <c r="FH1" s="169"/>
      <c r="FI1" s="169"/>
      <c r="FJ1" s="169"/>
      <c r="FK1" s="169"/>
      <c r="FL1" s="169"/>
      <c r="FM1" s="170"/>
      <c r="FN1" s="171">
        <v>172</v>
      </c>
      <c r="FO1" s="169"/>
      <c r="FP1" s="169"/>
      <c r="FQ1" s="169"/>
      <c r="FR1" s="169"/>
      <c r="FS1" s="169"/>
      <c r="FT1" s="169"/>
      <c r="FU1" s="170"/>
      <c r="FV1" s="171">
        <v>173</v>
      </c>
      <c r="FW1" s="169"/>
      <c r="FX1" s="169"/>
      <c r="FY1" s="169"/>
      <c r="FZ1" s="169"/>
      <c r="GA1" s="169"/>
      <c r="GB1" s="169"/>
      <c r="GC1" s="170"/>
      <c r="GD1" s="171">
        <v>174</v>
      </c>
      <c r="GE1" s="169"/>
      <c r="GF1" s="169"/>
      <c r="GG1" s="169"/>
      <c r="GH1" s="169"/>
      <c r="GI1" s="169"/>
      <c r="GJ1" s="169"/>
      <c r="GK1" s="170"/>
      <c r="GL1" s="171">
        <v>175</v>
      </c>
      <c r="GM1" s="169"/>
      <c r="GN1" s="169"/>
      <c r="GO1" s="169"/>
      <c r="GP1" s="169"/>
      <c r="GQ1" s="169"/>
      <c r="GR1" s="169"/>
      <c r="GS1" s="170"/>
      <c r="GT1" s="171">
        <v>176</v>
      </c>
      <c r="GU1" s="169"/>
      <c r="GV1" s="169"/>
      <c r="GW1" s="169"/>
      <c r="GX1" s="169"/>
      <c r="GY1" s="169"/>
      <c r="GZ1" s="169"/>
      <c r="HA1" s="170"/>
      <c r="HB1" s="171">
        <v>177</v>
      </c>
      <c r="HC1" s="169"/>
      <c r="HD1" s="169"/>
      <c r="HE1" s="169"/>
      <c r="HF1" s="169"/>
      <c r="HG1" s="169"/>
      <c r="HH1" s="169"/>
      <c r="HI1" s="169"/>
      <c r="HJ1" s="172">
        <v>178</v>
      </c>
      <c r="HK1" s="173"/>
      <c r="HL1" s="173"/>
      <c r="HM1" s="173"/>
      <c r="HN1" s="173"/>
      <c r="HO1" s="173"/>
      <c r="HP1" s="173"/>
      <c r="HQ1" s="174"/>
      <c r="HR1" s="169">
        <v>179</v>
      </c>
      <c r="HS1" s="169"/>
      <c r="HT1" s="169"/>
      <c r="HU1" s="169"/>
      <c r="HV1" s="169"/>
      <c r="HW1" s="169"/>
      <c r="HX1" s="169"/>
      <c r="HY1" s="170"/>
      <c r="HZ1" s="171">
        <v>180</v>
      </c>
      <c r="IA1" s="169"/>
      <c r="IB1" s="169"/>
      <c r="IC1" s="169"/>
      <c r="ID1" s="169"/>
      <c r="IE1" s="169"/>
      <c r="IF1" s="169"/>
      <c r="IG1" s="170"/>
      <c r="IH1" s="171">
        <v>181</v>
      </c>
      <c r="II1" s="169"/>
      <c r="IJ1" s="169"/>
      <c r="IK1" s="169"/>
      <c r="IL1" s="169"/>
      <c r="IM1" s="169"/>
      <c r="IN1" s="169"/>
      <c r="IO1" s="170"/>
      <c r="IP1" s="171">
        <v>182</v>
      </c>
      <c r="IQ1" s="169"/>
      <c r="IR1" s="169"/>
      <c r="IS1" s="169"/>
      <c r="IT1" s="169"/>
      <c r="IU1" s="169"/>
      <c r="IV1" s="169"/>
      <c r="IW1" s="170"/>
    </row>
    <row r="2" spans="1:257" s="2" customFormat="1" ht="15" customHeight="1" x14ac:dyDescent="0.2">
      <c r="A2" s="21" t="s">
        <v>501</v>
      </c>
      <c r="B2" s="78"/>
      <c r="C2" s="36" t="s">
        <v>409</v>
      </c>
      <c r="D2" s="18"/>
      <c r="E2" s="18"/>
      <c r="F2" s="18"/>
      <c r="G2" s="18"/>
      <c r="H2" s="18"/>
      <c r="I2" s="37"/>
      <c r="J2" s="78"/>
      <c r="K2" s="36" t="s">
        <v>411</v>
      </c>
      <c r="L2" s="18"/>
      <c r="M2" s="18"/>
      <c r="N2" s="18"/>
      <c r="O2" s="18"/>
      <c r="P2" s="18"/>
      <c r="Q2" s="37"/>
      <c r="R2" s="76"/>
      <c r="S2" s="19" t="s">
        <v>414</v>
      </c>
      <c r="T2" s="18"/>
      <c r="U2" s="18"/>
      <c r="V2" s="18"/>
      <c r="W2" s="18"/>
      <c r="X2" s="18"/>
      <c r="Y2" s="37"/>
      <c r="Z2" s="76"/>
      <c r="AA2" s="19" t="s">
        <v>417</v>
      </c>
      <c r="AB2" s="18"/>
      <c r="AC2" s="18"/>
      <c r="AD2" s="18"/>
      <c r="AE2" s="18"/>
      <c r="AF2" s="18"/>
      <c r="AG2" s="37"/>
      <c r="AH2" s="76"/>
      <c r="AI2" s="19" t="s">
        <v>420</v>
      </c>
      <c r="AJ2" s="18"/>
      <c r="AK2" s="18"/>
      <c r="AL2" s="18"/>
      <c r="AM2" s="18"/>
      <c r="AN2" s="18"/>
      <c r="AO2" s="37"/>
      <c r="AP2" s="76"/>
      <c r="AQ2" s="19" t="s">
        <v>423</v>
      </c>
      <c r="AR2" s="18"/>
      <c r="AS2" s="18"/>
      <c r="AT2" s="18"/>
      <c r="AU2" s="18"/>
      <c r="AV2" s="18"/>
      <c r="AW2" s="37"/>
      <c r="AX2" s="76"/>
      <c r="AY2" s="19" t="s">
        <v>426</v>
      </c>
      <c r="AZ2" s="18"/>
      <c r="BA2" s="18"/>
      <c r="BB2" s="18"/>
      <c r="BC2" s="18"/>
      <c r="BD2" s="18"/>
      <c r="BE2" s="60"/>
      <c r="BF2" s="76"/>
      <c r="BG2" s="19" t="s">
        <v>429</v>
      </c>
      <c r="BH2" s="18"/>
      <c r="BI2" s="18"/>
      <c r="BJ2" s="18"/>
      <c r="BK2" s="18"/>
      <c r="BL2" s="18"/>
      <c r="BM2" s="60"/>
      <c r="BN2" s="76"/>
      <c r="BO2" s="19" t="s">
        <v>432</v>
      </c>
      <c r="BP2" s="18"/>
      <c r="BQ2" s="18"/>
      <c r="BR2" s="18"/>
      <c r="BS2" s="18"/>
      <c r="BT2" s="18"/>
      <c r="BU2" s="37"/>
      <c r="BV2" s="103"/>
      <c r="BW2" s="19" t="s">
        <v>435</v>
      </c>
      <c r="BX2" s="18"/>
      <c r="BY2" s="18"/>
      <c r="BZ2" s="18"/>
      <c r="CA2" s="18"/>
      <c r="CB2" s="18"/>
      <c r="CC2" s="37"/>
      <c r="CD2" s="103"/>
      <c r="CE2" s="19" t="s">
        <v>438</v>
      </c>
      <c r="CF2" s="18"/>
      <c r="CG2" s="18"/>
      <c r="CH2" s="18"/>
      <c r="CI2" s="18"/>
      <c r="CJ2" s="18"/>
      <c r="CK2" s="60"/>
      <c r="CL2" s="76"/>
      <c r="CM2" s="19" t="s">
        <v>441</v>
      </c>
      <c r="CN2" s="18"/>
      <c r="CO2" s="18"/>
      <c r="CP2" s="18"/>
      <c r="CQ2" s="18"/>
      <c r="CR2" s="18"/>
      <c r="CS2" s="60"/>
      <c r="CT2" s="76"/>
      <c r="CU2" s="19" t="s">
        <v>444</v>
      </c>
      <c r="CV2" s="18"/>
      <c r="CW2" s="18"/>
      <c r="CX2" s="18"/>
      <c r="CY2" s="18"/>
      <c r="CZ2" s="18"/>
      <c r="DA2" s="37"/>
      <c r="DB2" s="103"/>
      <c r="DC2" s="19" t="s">
        <v>447</v>
      </c>
      <c r="DD2" s="18"/>
      <c r="DE2" s="18"/>
      <c r="DF2" s="18"/>
      <c r="DG2" s="18"/>
      <c r="DH2" s="18"/>
      <c r="DI2" s="37"/>
      <c r="DJ2" s="76"/>
      <c r="DK2" s="19" t="s">
        <v>450</v>
      </c>
      <c r="DL2" s="18"/>
      <c r="DM2" s="18"/>
      <c r="DN2" s="18"/>
      <c r="DO2" s="18"/>
      <c r="DP2" s="18"/>
      <c r="DQ2" s="37"/>
      <c r="DR2" s="76"/>
      <c r="DS2" s="19" t="s">
        <v>452</v>
      </c>
      <c r="DT2" s="18"/>
      <c r="DU2" s="18"/>
      <c r="DV2" s="18"/>
      <c r="DW2" s="18"/>
      <c r="DX2" s="18"/>
      <c r="DY2" s="37"/>
      <c r="DZ2" s="76"/>
      <c r="EA2" s="19" t="s">
        <v>455</v>
      </c>
      <c r="EB2" s="18"/>
      <c r="EC2" s="18"/>
      <c r="ED2" s="18"/>
      <c r="EE2" s="18"/>
      <c r="EF2" s="18"/>
      <c r="EG2" s="37"/>
      <c r="EH2" s="76"/>
      <c r="EI2" s="19" t="s">
        <v>458</v>
      </c>
      <c r="EJ2" s="18"/>
      <c r="EK2" s="18"/>
      <c r="EL2" s="18"/>
      <c r="EM2" s="18"/>
      <c r="EN2" s="18"/>
      <c r="EO2" s="37"/>
      <c r="EP2" s="76"/>
      <c r="EQ2" s="19" t="s">
        <v>461</v>
      </c>
      <c r="ER2" s="18"/>
      <c r="ES2" s="18"/>
      <c r="ET2" s="18"/>
      <c r="EU2" s="18"/>
      <c r="EV2" s="18"/>
      <c r="EW2" s="37"/>
      <c r="EX2" s="76"/>
      <c r="EY2" s="19" t="s">
        <v>464</v>
      </c>
      <c r="EZ2" s="18"/>
      <c r="FA2" s="18"/>
      <c r="FB2" s="18"/>
      <c r="FC2" s="18"/>
      <c r="FD2" s="18"/>
      <c r="FE2" s="37"/>
      <c r="FF2" s="76"/>
      <c r="FG2" s="19" t="s">
        <v>466</v>
      </c>
      <c r="FH2" s="18"/>
      <c r="FI2" s="18"/>
      <c r="FJ2" s="18"/>
      <c r="FK2" s="18"/>
      <c r="FL2" s="18"/>
      <c r="FM2" s="37"/>
      <c r="FN2" s="76"/>
      <c r="FO2" s="19" t="s">
        <v>468</v>
      </c>
      <c r="FP2" s="18"/>
      <c r="FQ2" s="18"/>
      <c r="FR2" s="18"/>
      <c r="FS2" s="18"/>
      <c r="FT2" s="18"/>
      <c r="FU2" s="37"/>
      <c r="FV2" s="76"/>
      <c r="FW2" s="19" t="s">
        <v>471</v>
      </c>
      <c r="FX2" s="18"/>
      <c r="FY2" s="18"/>
      <c r="FZ2" s="18"/>
      <c r="GA2" s="18"/>
      <c r="GB2" s="18"/>
      <c r="GC2" s="37"/>
      <c r="GD2" s="76"/>
      <c r="GE2" s="19" t="s">
        <v>474</v>
      </c>
      <c r="GF2" s="18"/>
      <c r="GG2" s="18"/>
      <c r="GH2" s="18"/>
      <c r="GI2" s="18"/>
      <c r="GJ2" s="18"/>
      <c r="GK2" s="37"/>
      <c r="GL2" s="76"/>
      <c r="GM2" s="19" t="s">
        <v>477</v>
      </c>
      <c r="GN2" s="18"/>
      <c r="GO2" s="18"/>
      <c r="GP2" s="18"/>
      <c r="GQ2" s="18"/>
      <c r="GR2" s="18"/>
      <c r="GS2" s="37"/>
      <c r="GT2" s="76"/>
      <c r="GU2" s="19" t="s">
        <v>480</v>
      </c>
      <c r="GV2" s="18"/>
      <c r="GW2" s="18"/>
      <c r="GX2" s="18"/>
      <c r="GY2" s="18"/>
      <c r="GZ2" s="18"/>
      <c r="HA2" s="37"/>
      <c r="HB2" s="76"/>
      <c r="HC2" s="19" t="s">
        <v>483</v>
      </c>
      <c r="HD2" s="18"/>
      <c r="HE2" s="18"/>
      <c r="HF2" s="18"/>
      <c r="HG2" s="18"/>
      <c r="HH2" s="18"/>
      <c r="HI2" s="60"/>
      <c r="HJ2" s="76"/>
      <c r="HK2" s="19" t="s">
        <v>486</v>
      </c>
      <c r="HL2" s="18"/>
      <c r="HM2" s="18"/>
      <c r="HN2" s="18"/>
      <c r="HO2" s="18"/>
      <c r="HP2" s="18"/>
      <c r="HQ2" s="37"/>
      <c r="HR2" s="103"/>
      <c r="HS2" s="19" t="s">
        <v>489</v>
      </c>
      <c r="HT2" s="18"/>
      <c r="HU2" s="18"/>
      <c r="HV2" s="18"/>
      <c r="HW2" s="18"/>
      <c r="HX2" s="18"/>
      <c r="HY2" s="37"/>
      <c r="HZ2" s="76"/>
      <c r="IA2" s="19" t="s">
        <v>492</v>
      </c>
      <c r="IB2" s="18"/>
      <c r="IC2" s="18"/>
      <c r="ID2" s="18"/>
      <c r="IE2" s="18"/>
      <c r="IF2" s="18"/>
      <c r="IG2" s="37"/>
      <c r="IH2" s="76"/>
      <c r="II2" s="19" t="s">
        <v>495</v>
      </c>
      <c r="IJ2" s="18"/>
      <c r="IK2" s="18"/>
      <c r="IL2" s="18"/>
      <c r="IM2" s="18"/>
      <c r="IN2" s="18"/>
      <c r="IO2" s="37"/>
      <c r="IP2" s="76"/>
      <c r="IQ2" s="19" t="s">
        <v>497</v>
      </c>
      <c r="IR2" s="18"/>
      <c r="IS2" s="18"/>
      <c r="IT2" s="18"/>
      <c r="IU2" s="18"/>
      <c r="IV2" s="18"/>
      <c r="IW2" s="37"/>
    </row>
    <row r="3" spans="1:257" s="2" customFormat="1" ht="12" x14ac:dyDescent="0.2">
      <c r="A3" s="21" t="s">
        <v>502</v>
      </c>
      <c r="B3" s="78"/>
      <c r="C3" s="36" t="s">
        <v>577</v>
      </c>
      <c r="D3" s="16"/>
      <c r="E3" s="16"/>
      <c r="F3" s="16"/>
      <c r="G3" s="16"/>
      <c r="H3" s="16"/>
      <c r="I3" s="38"/>
      <c r="J3" s="78"/>
      <c r="K3" s="36" t="s">
        <v>413</v>
      </c>
      <c r="L3" s="16"/>
      <c r="M3" s="16"/>
      <c r="N3" s="16"/>
      <c r="O3" s="16"/>
      <c r="P3" s="16"/>
      <c r="Q3" s="38"/>
      <c r="R3" s="76"/>
      <c r="S3" s="19" t="s">
        <v>416</v>
      </c>
      <c r="T3" s="16"/>
      <c r="U3" s="16"/>
      <c r="V3" s="16"/>
      <c r="W3" s="16"/>
      <c r="X3" s="16"/>
      <c r="Y3" s="38"/>
      <c r="Z3" s="76"/>
      <c r="AA3" s="19" t="s">
        <v>419</v>
      </c>
      <c r="AB3" s="16"/>
      <c r="AC3" s="16"/>
      <c r="AD3" s="16"/>
      <c r="AE3" s="16"/>
      <c r="AF3" s="16"/>
      <c r="AG3" s="38"/>
      <c r="AH3" s="76"/>
      <c r="AI3" s="19" t="s">
        <v>422</v>
      </c>
      <c r="AJ3" s="16"/>
      <c r="AK3" s="16"/>
      <c r="AL3" s="16"/>
      <c r="AM3" s="16"/>
      <c r="AN3" s="16"/>
      <c r="AO3" s="38"/>
      <c r="AP3" s="76"/>
      <c r="AQ3" s="19" t="s">
        <v>425</v>
      </c>
      <c r="AR3" s="16"/>
      <c r="AS3" s="16"/>
      <c r="AT3" s="16"/>
      <c r="AU3" s="16"/>
      <c r="AV3" s="16"/>
      <c r="AW3" s="38"/>
      <c r="AX3" s="76"/>
      <c r="AY3" s="19" t="s">
        <v>428</v>
      </c>
      <c r="AZ3" s="16"/>
      <c r="BA3" s="16"/>
      <c r="BB3" s="16"/>
      <c r="BC3" s="16"/>
      <c r="BD3" s="16"/>
      <c r="BE3" s="61"/>
      <c r="BF3" s="76"/>
      <c r="BG3" s="19" t="s">
        <v>431</v>
      </c>
      <c r="BH3" s="16"/>
      <c r="BI3" s="16"/>
      <c r="BJ3" s="16"/>
      <c r="BK3" s="16"/>
      <c r="BL3" s="16"/>
      <c r="BM3" s="61"/>
      <c r="BN3" s="76"/>
      <c r="BO3" s="19" t="s">
        <v>434</v>
      </c>
      <c r="BP3" s="16"/>
      <c r="BQ3" s="16"/>
      <c r="BR3" s="16"/>
      <c r="BS3" s="16"/>
      <c r="BT3" s="16"/>
      <c r="BU3" s="38"/>
      <c r="BV3" s="103"/>
      <c r="BW3" s="19" t="s">
        <v>437</v>
      </c>
      <c r="BX3" s="16"/>
      <c r="BY3" s="16"/>
      <c r="BZ3" s="16"/>
      <c r="CA3" s="16"/>
      <c r="CB3" s="16"/>
      <c r="CC3" s="38"/>
      <c r="CD3" s="103"/>
      <c r="CE3" s="19" t="s">
        <v>440</v>
      </c>
      <c r="CF3" s="16"/>
      <c r="CG3" s="16"/>
      <c r="CH3" s="16"/>
      <c r="CI3" s="16"/>
      <c r="CJ3" s="16"/>
      <c r="CK3" s="61"/>
      <c r="CL3" s="76"/>
      <c r="CM3" s="19" t="s">
        <v>443</v>
      </c>
      <c r="CN3" s="16"/>
      <c r="CO3" s="16"/>
      <c r="CP3" s="16"/>
      <c r="CQ3" s="16"/>
      <c r="CR3" s="16"/>
      <c r="CS3" s="61"/>
      <c r="CT3" s="76"/>
      <c r="CU3" s="19" t="s">
        <v>446</v>
      </c>
      <c r="CV3" s="16"/>
      <c r="CW3" s="16"/>
      <c r="CX3" s="16"/>
      <c r="CY3" s="16"/>
      <c r="CZ3" s="16"/>
      <c r="DA3" s="38"/>
      <c r="DB3" s="103"/>
      <c r="DC3" s="19" t="s">
        <v>449</v>
      </c>
      <c r="DD3" s="16"/>
      <c r="DE3" s="16"/>
      <c r="DF3" s="16"/>
      <c r="DG3" s="16"/>
      <c r="DH3" s="16"/>
      <c r="DI3" s="38"/>
      <c r="DJ3" s="76"/>
      <c r="DK3" s="19" t="s">
        <v>451</v>
      </c>
      <c r="DL3" s="16"/>
      <c r="DM3" s="16"/>
      <c r="DN3" s="16"/>
      <c r="DO3" s="16"/>
      <c r="DP3" s="16"/>
      <c r="DQ3" s="38"/>
      <c r="DR3" s="76"/>
      <c r="DS3" s="19" t="s">
        <v>454</v>
      </c>
      <c r="DT3" s="16"/>
      <c r="DU3" s="16"/>
      <c r="DV3" s="16"/>
      <c r="DW3" s="16"/>
      <c r="DX3" s="16"/>
      <c r="DY3" s="38"/>
      <c r="DZ3" s="76"/>
      <c r="EA3" s="19" t="s">
        <v>457</v>
      </c>
      <c r="EB3" s="16"/>
      <c r="EC3" s="16"/>
      <c r="ED3" s="16"/>
      <c r="EE3" s="16"/>
      <c r="EF3" s="16"/>
      <c r="EG3" s="38"/>
      <c r="EH3" s="76"/>
      <c r="EI3" s="19" t="s">
        <v>460</v>
      </c>
      <c r="EJ3" s="16"/>
      <c r="EK3" s="16"/>
      <c r="EL3" s="16"/>
      <c r="EM3" s="16"/>
      <c r="EN3" s="16"/>
      <c r="EO3" s="38"/>
      <c r="EP3" s="76"/>
      <c r="EQ3" s="19" t="s">
        <v>463</v>
      </c>
      <c r="ER3" s="16"/>
      <c r="ES3" s="16"/>
      <c r="ET3" s="16"/>
      <c r="EU3" s="16"/>
      <c r="EV3" s="16"/>
      <c r="EW3" s="38"/>
      <c r="EX3" s="76"/>
      <c r="EY3" s="19" t="s">
        <v>578</v>
      </c>
      <c r="EZ3" s="16"/>
      <c r="FA3" s="16"/>
      <c r="FB3" s="16"/>
      <c r="FC3" s="16"/>
      <c r="FD3" s="16"/>
      <c r="FE3" s="38"/>
      <c r="FF3" s="76"/>
      <c r="FG3" s="19" t="s">
        <v>467</v>
      </c>
      <c r="FH3" s="16"/>
      <c r="FI3" s="16"/>
      <c r="FJ3" s="16"/>
      <c r="FK3" s="16"/>
      <c r="FL3" s="16"/>
      <c r="FM3" s="38"/>
      <c r="FN3" s="76"/>
      <c r="FO3" s="19" t="s">
        <v>470</v>
      </c>
      <c r="FP3" s="16"/>
      <c r="FQ3" s="16"/>
      <c r="FR3" s="16"/>
      <c r="FS3" s="16"/>
      <c r="FT3" s="16"/>
      <c r="FU3" s="38"/>
      <c r="FV3" s="76"/>
      <c r="FW3" s="19" t="s">
        <v>473</v>
      </c>
      <c r="FX3" s="16"/>
      <c r="FY3" s="16"/>
      <c r="FZ3" s="16"/>
      <c r="GA3" s="16"/>
      <c r="GB3" s="16"/>
      <c r="GC3" s="38"/>
      <c r="GD3" s="76"/>
      <c r="GE3" s="19" t="s">
        <v>476</v>
      </c>
      <c r="GF3" s="16"/>
      <c r="GG3" s="16"/>
      <c r="GH3" s="16"/>
      <c r="GI3" s="16"/>
      <c r="GJ3" s="16"/>
      <c r="GK3" s="38"/>
      <c r="GL3" s="76"/>
      <c r="GM3" s="19" t="s">
        <v>479</v>
      </c>
      <c r="GN3" s="16"/>
      <c r="GO3" s="16"/>
      <c r="GP3" s="16"/>
      <c r="GQ3" s="16"/>
      <c r="GR3" s="16"/>
      <c r="GS3" s="38"/>
      <c r="GT3" s="76"/>
      <c r="GU3" s="19" t="s">
        <v>482</v>
      </c>
      <c r="GV3" s="16"/>
      <c r="GW3" s="16"/>
      <c r="GX3" s="16"/>
      <c r="GY3" s="16"/>
      <c r="GZ3" s="16"/>
      <c r="HA3" s="38"/>
      <c r="HB3" s="76"/>
      <c r="HC3" s="19" t="s">
        <v>485</v>
      </c>
      <c r="HD3" s="16"/>
      <c r="HE3" s="16"/>
      <c r="HF3" s="16"/>
      <c r="HG3" s="16"/>
      <c r="HH3" s="16"/>
      <c r="HI3" s="61"/>
      <c r="HJ3" s="76"/>
      <c r="HK3" s="19" t="s">
        <v>488</v>
      </c>
      <c r="HL3" s="16"/>
      <c r="HM3" s="16"/>
      <c r="HN3" s="16"/>
      <c r="HO3" s="16"/>
      <c r="HP3" s="16"/>
      <c r="HQ3" s="38"/>
      <c r="HR3" s="103"/>
      <c r="HS3" s="19" t="s">
        <v>491</v>
      </c>
      <c r="HT3" s="16"/>
      <c r="HU3" s="16"/>
      <c r="HV3" s="16"/>
      <c r="HW3" s="16"/>
      <c r="HX3" s="16"/>
      <c r="HY3" s="38"/>
      <c r="HZ3" s="76"/>
      <c r="IA3" s="19" t="s">
        <v>494</v>
      </c>
      <c r="IB3" s="16"/>
      <c r="IC3" s="16"/>
      <c r="ID3" s="16"/>
      <c r="IE3" s="16"/>
      <c r="IF3" s="16"/>
      <c r="IG3" s="38"/>
      <c r="IH3" s="76"/>
      <c r="II3" s="19" t="s">
        <v>496</v>
      </c>
      <c r="IJ3" s="16"/>
      <c r="IK3" s="16"/>
      <c r="IL3" s="16"/>
      <c r="IM3" s="16"/>
      <c r="IN3" s="16"/>
      <c r="IO3" s="38"/>
      <c r="IP3" s="76"/>
      <c r="IQ3" s="19" t="s">
        <v>499</v>
      </c>
      <c r="IR3" s="16"/>
      <c r="IS3" s="16"/>
      <c r="IT3" s="16"/>
      <c r="IU3" s="16"/>
      <c r="IV3" s="16"/>
      <c r="IW3" s="38"/>
    </row>
    <row r="4" spans="1:257" s="2" customFormat="1" ht="12" x14ac:dyDescent="0.2">
      <c r="A4" s="22" t="s">
        <v>504</v>
      </c>
      <c r="B4" s="78"/>
      <c r="C4" s="36" t="s">
        <v>410</v>
      </c>
      <c r="D4" s="16"/>
      <c r="E4" s="16"/>
      <c r="F4" s="16"/>
      <c r="G4" s="16"/>
      <c r="H4" s="16"/>
      <c r="I4" s="38"/>
      <c r="J4" s="78"/>
      <c r="K4" s="36" t="s">
        <v>412</v>
      </c>
      <c r="L4" s="16"/>
      <c r="M4" s="16"/>
      <c r="N4" s="16"/>
      <c r="O4" s="16"/>
      <c r="P4" s="16"/>
      <c r="Q4" s="38"/>
      <c r="R4" s="76"/>
      <c r="S4" s="19" t="s">
        <v>415</v>
      </c>
      <c r="T4" s="16"/>
      <c r="U4" s="16"/>
      <c r="V4" s="16"/>
      <c r="W4" s="16"/>
      <c r="X4" s="16"/>
      <c r="Y4" s="38"/>
      <c r="Z4" s="76"/>
      <c r="AA4" s="19" t="s">
        <v>418</v>
      </c>
      <c r="AB4" s="16"/>
      <c r="AC4" s="16"/>
      <c r="AD4" s="16"/>
      <c r="AE4" s="16"/>
      <c r="AF4" s="16"/>
      <c r="AG4" s="38"/>
      <c r="AH4" s="76"/>
      <c r="AI4" s="19" t="s">
        <v>421</v>
      </c>
      <c r="AJ4" s="16"/>
      <c r="AK4" s="16"/>
      <c r="AL4" s="16"/>
      <c r="AM4" s="16"/>
      <c r="AN4" s="16"/>
      <c r="AO4" s="38"/>
      <c r="AP4" s="76"/>
      <c r="AQ4" s="19" t="s">
        <v>424</v>
      </c>
      <c r="AR4" s="16"/>
      <c r="AS4" s="16"/>
      <c r="AT4" s="16"/>
      <c r="AU4" s="16"/>
      <c r="AV4" s="16"/>
      <c r="AW4" s="38"/>
      <c r="AX4" s="76"/>
      <c r="AY4" s="19" t="s">
        <v>427</v>
      </c>
      <c r="AZ4" s="16"/>
      <c r="BA4" s="16"/>
      <c r="BB4" s="16"/>
      <c r="BC4" s="16"/>
      <c r="BD4" s="16"/>
      <c r="BE4" s="61"/>
      <c r="BF4" s="76"/>
      <c r="BG4" s="19" t="s">
        <v>430</v>
      </c>
      <c r="BH4" s="16"/>
      <c r="BI4" s="16"/>
      <c r="BJ4" s="16"/>
      <c r="BK4" s="16"/>
      <c r="BL4" s="16"/>
      <c r="BM4" s="61"/>
      <c r="BN4" s="76"/>
      <c r="BO4" s="19" t="s">
        <v>433</v>
      </c>
      <c r="BP4" s="16"/>
      <c r="BQ4" s="16"/>
      <c r="BR4" s="16"/>
      <c r="BS4" s="16"/>
      <c r="BT4" s="16"/>
      <c r="BU4" s="38"/>
      <c r="BV4" s="103"/>
      <c r="BW4" s="19" t="s">
        <v>436</v>
      </c>
      <c r="BX4" s="16"/>
      <c r="BY4" s="16"/>
      <c r="BZ4" s="16"/>
      <c r="CA4" s="16"/>
      <c r="CB4" s="16"/>
      <c r="CC4" s="38"/>
      <c r="CD4" s="103"/>
      <c r="CE4" s="19" t="s">
        <v>439</v>
      </c>
      <c r="CF4" s="16"/>
      <c r="CG4" s="16"/>
      <c r="CH4" s="16"/>
      <c r="CI4" s="16"/>
      <c r="CJ4" s="16"/>
      <c r="CK4" s="61"/>
      <c r="CL4" s="76"/>
      <c r="CM4" s="19" t="s">
        <v>442</v>
      </c>
      <c r="CN4" s="16"/>
      <c r="CO4" s="16"/>
      <c r="CP4" s="16"/>
      <c r="CQ4" s="16"/>
      <c r="CR4" s="16"/>
      <c r="CS4" s="61"/>
      <c r="CT4" s="76"/>
      <c r="CU4" s="19" t="s">
        <v>445</v>
      </c>
      <c r="CV4" s="16"/>
      <c r="CW4" s="16"/>
      <c r="CX4" s="16"/>
      <c r="CY4" s="16"/>
      <c r="CZ4" s="16"/>
      <c r="DA4" s="38"/>
      <c r="DB4" s="103"/>
      <c r="DC4" s="19" t="s">
        <v>448</v>
      </c>
      <c r="DD4" s="16"/>
      <c r="DE4" s="16"/>
      <c r="DF4" s="16"/>
      <c r="DG4" s="16"/>
      <c r="DH4" s="16"/>
      <c r="DI4" s="38"/>
      <c r="DJ4" s="76"/>
      <c r="DK4" s="19" t="s">
        <v>579</v>
      </c>
      <c r="DL4" s="16"/>
      <c r="DM4" s="16"/>
      <c r="DN4" s="16"/>
      <c r="DO4" s="16"/>
      <c r="DP4" s="16"/>
      <c r="DQ4" s="38"/>
      <c r="DR4" s="76"/>
      <c r="DS4" s="19" t="s">
        <v>453</v>
      </c>
      <c r="DT4" s="16"/>
      <c r="DU4" s="16"/>
      <c r="DV4" s="16"/>
      <c r="DW4" s="16"/>
      <c r="DX4" s="16"/>
      <c r="DY4" s="38"/>
      <c r="DZ4" s="76"/>
      <c r="EA4" s="19" t="s">
        <v>456</v>
      </c>
      <c r="EB4" s="16"/>
      <c r="EC4" s="16"/>
      <c r="ED4" s="16"/>
      <c r="EE4" s="16"/>
      <c r="EF4" s="16"/>
      <c r="EG4" s="38"/>
      <c r="EH4" s="76"/>
      <c r="EI4" s="19" t="s">
        <v>459</v>
      </c>
      <c r="EJ4" s="16"/>
      <c r="EK4" s="16"/>
      <c r="EL4" s="16"/>
      <c r="EM4" s="16"/>
      <c r="EN4" s="16"/>
      <c r="EO4" s="38"/>
      <c r="EP4" s="76"/>
      <c r="EQ4" s="19" t="s">
        <v>462</v>
      </c>
      <c r="ER4" s="16"/>
      <c r="ES4" s="16"/>
      <c r="ET4" s="16"/>
      <c r="EU4" s="16"/>
      <c r="EV4" s="16"/>
      <c r="EW4" s="38"/>
      <c r="EX4" s="76"/>
      <c r="EY4" s="19" t="s">
        <v>465</v>
      </c>
      <c r="EZ4" s="16"/>
      <c r="FA4" s="16"/>
      <c r="FB4" s="16"/>
      <c r="FC4" s="16"/>
      <c r="FD4" s="16"/>
      <c r="FE4" s="38"/>
      <c r="FF4" s="76"/>
      <c r="FG4" s="19" t="s">
        <v>580</v>
      </c>
      <c r="FH4" s="16"/>
      <c r="FI4" s="16"/>
      <c r="FJ4" s="16"/>
      <c r="FK4" s="16"/>
      <c r="FL4" s="16"/>
      <c r="FM4" s="38"/>
      <c r="FN4" s="76"/>
      <c r="FO4" s="19" t="s">
        <v>469</v>
      </c>
      <c r="FP4" s="16"/>
      <c r="FQ4" s="16"/>
      <c r="FR4" s="16"/>
      <c r="FS4" s="16"/>
      <c r="FT4" s="16"/>
      <c r="FU4" s="38"/>
      <c r="FV4" s="76"/>
      <c r="FW4" s="19" t="s">
        <v>472</v>
      </c>
      <c r="FX4" s="16"/>
      <c r="FY4" s="16"/>
      <c r="FZ4" s="16"/>
      <c r="GA4" s="16"/>
      <c r="GB4" s="16"/>
      <c r="GC4" s="38"/>
      <c r="GD4" s="76"/>
      <c r="GE4" s="19" t="s">
        <v>475</v>
      </c>
      <c r="GF4" s="16"/>
      <c r="GG4" s="16"/>
      <c r="GH4" s="16"/>
      <c r="GI4" s="16"/>
      <c r="GJ4" s="16"/>
      <c r="GK4" s="38"/>
      <c r="GL4" s="76"/>
      <c r="GM4" s="19" t="s">
        <v>478</v>
      </c>
      <c r="GN4" s="16"/>
      <c r="GO4" s="16"/>
      <c r="GP4" s="16"/>
      <c r="GQ4" s="16"/>
      <c r="GR4" s="16"/>
      <c r="GS4" s="38"/>
      <c r="GT4" s="76"/>
      <c r="GU4" s="19" t="s">
        <v>481</v>
      </c>
      <c r="GV4" s="16"/>
      <c r="GW4" s="16"/>
      <c r="GX4" s="16"/>
      <c r="GY4" s="16"/>
      <c r="GZ4" s="16"/>
      <c r="HA4" s="38"/>
      <c r="HB4" s="76"/>
      <c r="HC4" s="19" t="s">
        <v>484</v>
      </c>
      <c r="HD4" s="16"/>
      <c r="HE4" s="16"/>
      <c r="HF4" s="16"/>
      <c r="HG4" s="16"/>
      <c r="HH4" s="16"/>
      <c r="HI4" s="61"/>
      <c r="HJ4" s="76"/>
      <c r="HK4" s="19" t="s">
        <v>487</v>
      </c>
      <c r="HL4" s="16"/>
      <c r="HM4" s="16"/>
      <c r="HN4" s="16"/>
      <c r="HO4" s="16"/>
      <c r="HP4" s="16"/>
      <c r="HQ4" s="38"/>
      <c r="HR4" s="103"/>
      <c r="HS4" s="19" t="s">
        <v>490</v>
      </c>
      <c r="HT4" s="16"/>
      <c r="HU4" s="16"/>
      <c r="HV4" s="16"/>
      <c r="HW4" s="16"/>
      <c r="HX4" s="16"/>
      <c r="HY4" s="38"/>
      <c r="HZ4" s="76"/>
      <c r="IA4" s="19" t="s">
        <v>493</v>
      </c>
      <c r="IB4" s="16"/>
      <c r="IC4" s="16"/>
      <c r="ID4" s="16"/>
      <c r="IE4" s="16"/>
      <c r="IF4" s="16"/>
      <c r="IG4" s="38"/>
      <c r="IH4" s="76"/>
      <c r="II4" s="19" t="s">
        <v>581</v>
      </c>
      <c r="IJ4" s="16"/>
      <c r="IK4" s="16"/>
      <c r="IL4" s="16"/>
      <c r="IM4" s="16"/>
      <c r="IN4" s="16"/>
      <c r="IO4" s="38"/>
      <c r="IP4" s="76"/>
      <c r="IQ4" s="19" t="s">
        <v>498</v>
      </c>
      <c r="IR4" s="16"/>
      <c r="IS4" s="16"/>
      <c r="IT4" s="16"/>
      <c r="IU4" s="16"/>
      <c r="IV4" s="16"/>
      <c r="IW4" s="38"/>
    </row>
    <row r="5" spans="1:257" s="1" customFormat="1" ht="15.75" customHeight="1" x14ac:dyDescent="0.2">
      <c r="A5" s="22" t="s">
        <v>506</v>
      </c>
      <c r="B5" s="79"/>
      <c r="C5" s="39">
        <v>130638.65</v>
      </c>
      <c r="D5" s="17"/>
      <c r="E5" s="17"/>
      <c r="F5" s="17"/>
      <c r="G5" s="17"/>
      <c r="H5" s="17"/>
      <c r="I5" s="40"/>
      <c r="J5" s="79"/>
      <c r="K5" s="39">
        <v>199107.29</v>
      </c>
      <c r="L5" s="17"/>
      <c r="M5" s="17"/>
      <c r="N5" s="17"/>
      <c r="O5" s="17"/>
      <c r="P5" s="17"/>
      <c r="Q5" s="40"/>
      <c r="R5" s="77"/>
      <c r="S5" s="20">
        <v>39767.96</v>
      </c>
      <c r="T5" s="17"/>
      <c r="U5" s="17"/>
      <c r="V5" s="17"/>
      <c r="W5" s="17"/>
      <c r="X5" s="17"/>
      <c r="Y5" s="40"/>
      <c r="Z5" s="77"/>
      <c r="AA5" s="20">
        <v>200000</v>
      </c>
      <c r="AB5" s="17"/>
      <c r="AC5" s="17"/>
      <c r="AD5" s="17"/>
      <c r="AE5" s="17"/>
      <c r="AF5" s="17"/>
      <c r="AG5" s="40"/>
      <c r="AH5" s="77"/>
      <c r="AI5" s="20">
        <v>200000</v>
      </c>
      <c r="AJ5" s="17"/>
      <c r="AK5" s="17"/>
      <c r="AL5" s="17"/>
      <c r="AM5" s="17"/>
      <c r="AN5" s="17"/>
      <c r="AO5" s="40"/>
      <c r="AP5" s="77"/>
      <c r="AQ5" s="20">
        <v>32547.45</v>
      </c>
      <c r="AR5" s="17"/>
      <c r="AS5" s="17"/>
      <c r="AT5" s="17"/>
      <c r="AU5" s="17"/>
      <c r="AV5" s="17"/>
      <c r="AW5" s="40"/>
      <c r="AX5" s="77"/>
      <c r="AY5" s="20">
        <v>167334.85999999999</v>
      </c>
      <c r="AZ5" s="17"/>
      <c r="BA5" s="17"/>
      <c r="BB5" s="17"/>
      <c r="BC5" s="17"/>
      <c r="BD5" s="17"/>
      <c r="BE5" s="102"/>
      <c r="BF5" s="77"/>
      <c r="BG5" s="20">
        <v>176418.55</v>
      </c>
      <c r="BH5" s="17"/>
      <c r="BI5" s="17"/>
      <c r="BJ5" s="17"/>
      <c r="BK5" s="17"/>
      <c r="BL5" s="17"/>
      <c r="BM5" s="102"/>
      <c r="BN5" s="77"/>
      <c r="BO5" s="20">
        <v>193732</v>
      </c>
      <c r="BP5" s="17"/>
      <c r="BQ5" s="17"/>
      <c r="BR5" s="17"/>
      <c r="BS5" s="17"/>
      <c r="BT5" s="17"/>
      <c r="BU5" s="40"/>
      <c r="BV5" s="104"/>
      <c r="BW5" s="20">
        <v>91609.98</v>
      </c>
      <c r="BX5" s="17"/>
      <c r="BY5" s="17"/>
      <c r="BZ5" s="17"/>
      <c r="CA5" s="17"/>
      <c r="CB5" s="17"/>
      <c r="CC5" s="40"/>
      <c r="CD5" s="104"/>
      <c r="CE5" s="20">
        <v>196948.5</v>
      </c>
      <c r="CF5" s="17"/>
      <c r="CG5" s="17"/>
      <c r="CH5" s="17"/>
      <c r="CI5" s="17"/>
      <c r="CJ5" s="17"/>
      <c r="CK5" s="102"/>
      <c r="CL5" s="77"/>
      <c r="CM5" s="20">
        <v>153626.84</v>
      </c>
      <c r="CN5" s="17"/>
      <c r="CO5" s="17"/>
      <c r="CP5" s="17"/>
      <c r="CQ5" s="17"/>
      <c r="CR5" s="17"/>
      <c r="CS5" s="102"/>
      <c r="CT5" s="77"/>
      <c r="CU5" s="20">
        <v>199430</v>
      </c>
      <c r="CV5" s="17"/>
      <c r="CW5" s="17"/>
      <c r="CX5" s="17"/>
      <c r="CY5" s="17"/>
      <c r="CZ5" s="17"/>
      <c r="DA5" s="40"/>
      <c r="DB5" s="104"/>
      <c r="DC5" s="20">
        <v>199353</v>
      </c>
      <c r="DD5" s="17"/>
      <c r="DE5" s="17"/>
      <c r="DF5" s="17"/>
      <c r="DG5" s="17"/>
      <c r="DH5" s="17"/>
      <c r="DI5" s="40"/>
      <c r="DJ5" s="77"/>
      <c r="DK5" s="20">
        <v>200000</v>
      </c>
      <c r="DL5" s="17"/>
      <c r="DM5" s="17"/>
      <c r="DN5" s="17"/>
      <c r="DO5" s="17"/>
      <c r="DP5" s="17"/>
      <c r="DQ5" s="40"/>
      <c r="DR5" s="77"/>
      <c r="DS5" s="20">
        <v>160000</v>
      </c>
      <c r="DT5" s="17"/>
      <c r="DU5" s="17"/>
      <c r="DV5" s="17"/>
      <c r="DW5" s="17"/>
      <c r="DX5" s="17"/>
      <c r="DY5" s="40"/>
      <c r="DZ5" s="77"/>
      <c r="EA5" s="20">
        <v>82434.66</v>
      </c>
      <c r="EB5" s="17"/>
      <c r="EC5" s="17"/>
      <c r="ED5" s="17"/>
      <c r="EE5" s="17"/>
      <c r="EF5" s="17"/>
      <c r="EG5" s="40"/>
      <c r="EH5" s="77"/>
      <c r="EI5" s="20">
        <v>199044.58</v>
      </c>
      <c r="EJ5" s="17"/>
      <c r="EK5" s="17"/>
      <c r="EL5" s="17"/>
      <c r="EM5" s="17"/>
      <c r="EN5" s="17"/>
      <c r="EO5" s="40"/>
      <c r="EP5" s="77"/>
      <c r="EQ5" s="20">
        <v>199850</v>
      </c>
      <c r="ER5" s="17"/>
      <c r="ES5" s="17"/>
      <c r="ET5" s="17"/>
      <c r="EU5" s="17"/>
      <c r="EV5" s="17"/>
      <c r="EW5" s="40"/>
      <c r="EX5" s="77"/>
      <c r="EY5" s="20">
        <v>169400</v>
      </c>
      <c r="EZ5" s="17"/>
      <c r="FA5" s="17"/>
      <c r="FB5" s="17"/>
      <c r="FC5" s="17"/>
      <c r="FD5" s="17"/>
      <c r="FE5" s="40"/>
      <c r="FF5" s="77"/>
      <c r="FG5" s="20">
        <v>27596.54</v>
      </c>
      <c r="FH5" s="17"/>
      <c r="FI5" s="17"/>
      <c r="FJ5" s="17"/>
      <c r="FK5" s="17"/>
      <c r="FL5" s="17"/>
      <c r="FM5" s="40"/>
      <c r="FN5" s="77"/>
      <c r="FO5" s="20">
        <v>193665.78</v>
      </c>
      <c r="FP5" s="17"/>
      <c r="FQ5" s="17"/>
      <c r="FR5" s="17"/>
      <c r="FS5" s="17"/>
      <c r="FT5" s="17"/>
      <c r="FU5" s="40"/>
      <c r="FV5" s="77"/>
      <c r="FW5" s="20">
        <v>200000</v>
      </c>
      <c r="FX5" s="17"/>
      <c r="FY5" s="17"/>
      <c r="FZ5" s="17"/>
      <c r="GA5" s="17"/>
      <c r="GB5" s="17"/>
      <c r="GC5" s="40"/>
      <c r="GD5" s="77"/>
      <c r="GE5" s="20">
        <v>190000</v>
      </c>
      <c r="GF5" s="17"/>
      <c r="GG5" s="17"/>
      <c r="GH5" s="17"/>
      <c r="GI5" s="17"/>
      <c r="GJ5" s="17"/>
      <c r="GK5" s="40"/>
      <c r="GL5" s="77"/>
      <c r="GM5" s="20">
        <v>28000</v>
      </c>
      <c r="GN5" s="17"/>
      <c r="GO5" s="17"/>
      <c r="GP5" s="17"/>
      <c r="GQ5" s="17"/>
      <c r="GR5" s="17"/>
      <c r="GS5" s="40"/>
      <c r="GT5" s="77"/>
      <c r="GU5" s="20">
        <v>200000</v>
      </c>
      <c r="GV5" s="17"/>
      <c r="GW5" s="17"/>
      <c r="GX5" s="17"/>
      <c r="GY5" s="17"/>
      <c r="GZ5" s="17"/>
      <c r="HA5" s="40"/>
      <c r="HB5" s="77"/>
      <c r="HC5" s="20">
        <v>127604.4</v>
      </c>
      <c r="HD5" s="17"/>
      <c r="HE5" s="17"/>
      <c r="HF5" s="17"/>
      <c r="HG5" s="17"/>
      <c r="HH5" s="17"/>
      <c r="HI5" s="102"/>
      <c r="HJ5" s="77"/>
      <c r="HK5" s="20">
        <v>126219.17</v>
      </c>
      <c r="HL5" s="17"/>
      <c r="HM5" s="17"/>
      <c r="HN5" s="17"/>
      <c r="HO5" s="17"/>
      <c r="HP5" s="17"/>
      <c r="HQ5" s="40"/>
      <c r="HR5" s="104"/>
      <c r="HS5" s="20">
        <v>95593.18</v>
      </c>
      <c r="HT5" s="17"/>
      <c r="HU5" s="17"/>
      <c r="HV5" s="17"/>
      <c r="HW5" s="17"/>
      <c r="HX5" s="17"/>
      <c r="HY5" s="40"/>
      <c r="HZ5" s="77"/>
      <c r="IA5" s="20">
        <v>147027.65</v>
      </c>
      <c r="IB5" s="17"/>
      <c r="IC5" s="17"/>
      <c r="ID5" s="17"/>
      <c r="IE5" s="17"/>
      <c r="IF5" s="17"/>
      <c r="IG5" s="40"/>
      <c r="IH5" s="77"/>
      <c r="II5" s="20">
        <v>99880</v>
      </c>
      <c r="IJ5" s="17"/>
      <c r="IK5" s="17"/>
      <c r="IL5" s="17"/>
      <c r="IM5" s="17"/>
      <c r="IN5" s="17"/>
      <c r="IO5" s="40"/>
      <c r="IP5" s="77"/>
      <c r="IQ5" s="20">
        <v>74590.820000000007</v>
      </c>
      <c r="IR5" s="17"/>
      <c r="IS5" s="17"/>
      <c r="IT5" s="17"/>
      <c r="IU5" s="17"/>
      <c r="IV5" s="17"/>
      <c r="IW5" s="40"/>
    </row>
    <row r="6" spans="1:257" ht="37.5" customHeight="1" x14ac:dyDescent="0.2">
      <c r="A6" s="23" t="s">
        <v>507</v>
      </c>
      <c r="B6" s="41" t="s">
        <v>508</v>
      </c>
      <c r="C6" s="72" t="s">
        <v>509</v>
      </c>
      <c r="D6" s="13" t="s">
        <v>510</v>
      </c>
      <c r="E6" s="13"/>
      <c r="F6" s="13" t="s">
        <v>512</v>
      </c>
      <c r="G6" s="13" t="s">
        <v>513</v>
      </c>
      <c r="H6" s="13" t="s">
        <v>514</v>
      </c>
      <c r="I6" s="42" t="s">
        <v>515</v>
      </c>
      <c r="J6" s="41" t="s">
        <v>508</v>
      </c>
      <c r="K6" s="72" t="s">
        <v>509</v>
      </c>
      <c r="L6" s="13" t="s">
        <v>510</v>
      </c>
      <c r="M6" s="13"/>
      <c r="N6" s="13" t="s">
        <v>512</v>
      </c>
      <c r="O6" s="13" t="s">
        <v>513</v>
      </c>
      <c r="P6" s="13" t="s">
        <v>514</v>
      </c>
      <c r="Q6" s="42" t="s">
        <v>515</v>
      </c>
      <c r="R6" s="41" t="s">
        <v>508</v>
      </c>
      <c r="S6" s="72" t="s">
        <v>509</v>
      </c>
      <c r="T6" s="13" t="s">
        <v>510</v>
      </c>
      <c r="U6" s="13"/>
      <c r="V6" s="13" t="s">
        <v>512</v>
      </c>
      <c r="W6" s="13" t="s">
        <v>513</v>
      </c>
      <c r="X6" s="13" t="s">
        <v>514</v>
      </c>
      <c r="Y6" s="42" t="s">
        <v>515</v>
      </c>
      <c r="Z6" s="41" t="s">
        <v>508</v>
      </c>
      <c r="AA6" s="72" t="s">
        <v>509</v>
      </c>
      <c r="AB6" s="13" t="s">
        <v>510</v>
      </c>
      <c r="AC6" s="13"/>
      <c r="AD6" s="13" t="s">
        <v>512</v>
      </c>
      <c r="AE6" s="13" t="s">
        <v>513</v>
      </c>
      <c r="AF6" s="13" t="s">
        <v>514</v>
      </c>
      <c r="AG6" s="42" t="s">
        <v>515</v>
      </c>
      <c r="AH6" s="41" t="s">
        <v>508</v>
      </c>
      <c r="AI6" s="72" t="s">
        <v>509</v>
      </c>
      <c r="AJ6" s="13" t="s">
        <v>510</v>
      </c>
      <c r="AK6" s="13"/>
      <c r="AL6" s="13" t="s">
        <v>512</v>
      </c>
      <c r="AM6" s="13" t="s">
        <v>513</v>
      </c>
      <c r="AN6" s="13" t="s">
        <v>514</v>
      </c>
      <c r="AO6" s="42" t="s">
        <v>515</v>
      </c>
      <c r="AP6" s="41" t="s">
        <v>508</v>
      </c>
      <c r="AQ6" s="72" t="s">
        <v>509</v>
      </c>
      <c r="AR6" s="13" t="s">
        <v>510</v>
      </c>
      <c r="AS6" s="13"/>
      <c r="AT6" s="13" t="s">
        <v>512</v>
      </c>
      <c r="AU6" s="13" t="s">
        <v>513</v>
      </c>
      <c r="AV6" s="13" t="s">
        <v>514</v>
      </c>
      <c r="AW6" s="42" t="s">
        <v>515</v>
      </c>
      <c r="AX6" s="41" t="s">
        <v>508</v>
      </c>
      <c r="AY6" s="72" t="s">
        <v>509</v>
      </c>
      <c r="AZ6" s="13" t="s">
        <v>510</v>
      </c>
      <c r="BA6" s="13"/>
      <c r="BB6" s="13" t="s">
        <v>512</v>
      </c>
      <c r="BC6" s="13" t="s">
        <v>513</v>
      </c>
      <c r="BD6" s="13" t="s">
        <v>514</v>
      </c>
      <c r="BE6" s="62" t="s">
        <v>515</v>
      </c>
      <c r="BF6" s="41" t="s">
        <v>508</v>
      </c>
      <c r="BG6" s="72" t="s">
        <v>509</v>
      </c>
      <c r="BH6" s="13" t="s">
        <v>510</v>
      </c>
      <c r="BI6" s="13"/>
      <c r="BJ6" s="13" t="s">
        <v>512</v>
      </c>
      <c r="BK6" s="13" t="s">
        <v>513</v>
      </c>
      <c r="BL6" s="13" t="s">
        <v>514</v>
      </c>
      <c r="BM6" s="62" t="s">
        <v>515</v>
      </c>
      <c r="BN6" s="41" t="s">
        <v>508</v>
      </c>
      <c r="BO6" s="72" t="s">
        <v>509</v>
      </c>
      <c r="BP6" s="13" t="s">
        <v>510</v>
      </c>
      <c r="BQ6" s="13"/>
      <c r="BR6" s="13" t="s">
        <v>512</v>
      </c>
      <c r="BS6" s="13" t="s">
        <v>513</v>
      </c>
      <c r="BT6" s="13" t="s">
        <v>514</v>
      </c>
      <c r="BU6" s="42" t="s">
        <v>515</v>
      </c>
      <c r="BV6" s="29" t="s">
        <v>508</v>
      </c>
      <c r="BW6" s="72" t="s">
        <v>509</v>
      </c>
      <c r="BX6" s="13" t="s">
        <v>510</v>
      </c>
      <c r="BY6" s="13"/>
      <c r="BZ6" s="13" t="s">
        <v>512</v>
      </c>
      <c r="CA6" s="13" t="s">
        <v>513</v>
      </c>
      <c r="CB6" s="13" t="s">
        <v>514</v>
      </c>
      <c r="CC6" s="42" t="s">
        <v>515</v>
      </c>
      <c r="CD6" s="29" t="s">
        <v>508</v>
      </c>
      <c r="CE6" s="72" t="s">
        <v>509</v>
      </c>
      <c r="CF6" s="13" t="s">
        <v>510</v>
      </c>
      <c r="CG6" s="13"/>
      <c r="CH6" s="13" t="s">
        <v>512</v>
      </c>
      <c r="CI6" s="13" t="s">
        <v>513</v>
      </c>
      <c r="CJ6" s="13" t="s">
        <v>514</v>
      </c>
      <c r="CK6" s="62" t="s">
        <v>515</v>
      </c>
      <c r="CL6" s="41" t="s">
        <v>508</v>
      </c>
      <c r="CM6" s="72" t="s">
        <v>509</v>
      </c>
      <c r="CN6" s="13" t="s">
        <v>510</v>
      </c>
      <c r="CO6" s="13"/>
      <c r="CP6" s="13" t="s">
        <v>512</v>
      </c>
      <c r="CQ6" s="13" t="s">
        <v>513</v>
      </c>
      <c r="CR6" s="13" t="s">
        <v>514</v>
      </c>
      <c r="CS6" s="62" t="s">
        <v>515</v>
      </c>
      <c r="CT6" s="41" t="s">
        <v>508</v>
      </c>
      <c r="CU6" s="72" t="s">
        <v>509</v>
      </c>
      <c r="CV6" s="13" t="s">
        <v>510</v>
      </c>
      <c r="CW6" s="13"/>
      <c r="CX6" s="13" t="s">
        <v>512</v>
      </c>
      <c r="CY6" s="13" t="s">
        <v>513</v>
      </c>
      <c r="CZ6" s="13" t="s">
        <v>514</v>
      </c>
      <c r="DA6" s="42" t="s">
        <v>515</v>
      </c>
      <c r="DB6" s="29" t="s">
        <v>508</v>
      </c>
      <c r="DC6" s="72" t="s">
        <v>509</v>
      </c>
      <c r="DD6" s="13" t="s">
        <v>510</v>
      </c>
      <c r="DE6" s="13"/>
      <c r="DF6" s="13" t="s">
        <v>512</v>
      </c>
      <c r="DG6" s="13" t="s">
        <v>513</v>
      </c>
      <c r="DH6" s="13" t="s">
        <v>514</v>
      </c>
      <c r="DI6" s="42" t="s">
        <v>515</v>
      </c>
      <c r="DJ6" s="41" t="s">
        <v>508</v>
      </c>
      <c r="DK6" s="72" t="s">
        <v>509</v>
      </c>
      <c r="DL6" s="13" t="s">
        <v>510</v>
      </c>
      <c r="DM6" s="13"/>
      <c r="DN6" s="13" t="s">
        <v>512</v>
      </c>
      <c r="DO6" s="13" t="s">
        <v>513</v>
      </c>
      <c r="DP6" s="13" t="s">
        <v>514</v>
      </c>
      <c r="DQ6" s="42" t="s">
        <v>515</v>
      </c>
      <c r="DR6" s="41" t="s">
        <v>508</v>
      </c>
      <c r="DS6" s="72" t="s">
        <v>509</v>
      </c>
      <c r="DT6" s="13" t="s">
        <v>510</v>
      </c>
      <c r="DU6" s="13"/>
      <c r="DV6" s="13" t="s">
        <v>512</v>
      </c>
      <c r="DW6" s="13" t="s">
        <v>513</v>
      </c>
      <c r="DX6" s="13" t="s">
        <v>514</v>
      </c>
      <c r="DY6" s="42" t="s">
        <v>515</v>
      </c>
      <c r="DZ6" s="41" t="s">
        <v>508</v>
      </c>
      <c r="EA6" s="72" t="s">
        <v>509</v>
      </c>
      <c r="EB6" s="13" t="s">
        <v>510</v>
      </c>
      <c r="EC6" s="13"/>
      <c r="ED6" s="13" t="s">
        <v>512</v>
      </c>
      <c r="EE6" s="13" t="s">
        <v>513</v>
      </c>
      <c r="EF6" s="13" t="s">
        <v>514</v>
      </c>
      <c r="EG6" s="42" t="s">
        <v>515</v>
      </c>
      <c r="EH6" s="41" t="s">
        <v>508</v>
      </c>
      <c r="EI6" s="72" t="s">
        <v>509</v>
      </c>
      <c r="EJ6" s="13" t="s">
        <v>510</v>
      </c>
      <c r="EK6" s="13"/>
      <c r="EL6" s="13" t="s">
        <v>512</v>
      </c>
      <c r="EM6" s="13" t="s">
        <v>513</v>
      </c>
      <c r="EN6" s="13" t="s">
        <v>514</v>
      </c>
      <c r="EO6" s="42" t="s">
        <v>515</v>
      </c>
      <c r="EP6" s="41" t="s">
        <v>508</v>
      </c>
      <c r="EQ6" s="72" t="s">
        <v>509</v>
      </c>
      <c r="ER6" s="13" t="s">
        <v>510</v>
      </c>
      <c r="ES6" s="13"/>
      <c r="ET6" s="13" t="s">
        <v>512</v>
      </c>
      <c r="EU6" s="13" t="s">
        <v>513</v>
      </c>
      <c r="EV6" s="13" t="s">
        <v>514</v>
      </c>
      <c r="EW6" s="42" t="s">
        <v>515</v>
      </c>
      <c r="EX6" s="41" t="s">
        <v>508</v>
      </c>
      <c r="EY6" s="72" t="s">
        <v>509</v>
      </c>
      <c r="EZ6" s="13" t="s">
        <v>510</v>
      </c>
      <c r="FA6" s="13"/>
      <c r="FB6" s="13" t="s">
        <v>512</v>
      </c>
      <c r="FC6" s="13" t="s">
        <v>513</v>
      </c>
      <c r="FD6" s="13" t="s">
        <v>514</v>
      </c>
      <c r="FE6" s="42" t="s">
        <v>515</v>
      </c>
      <c r="FF6" s="41" t="s">
        <v>508</v>
      </c>
      <c r="FG6" s="72" t="s">
        <v>509</v>
      </c>
      <c r="FH6" s="13" t="s">
        <v>510</v>
      </c>
      <c r="FI6" s="13"/>
      <c r="FJ6" s="13" t="s">
        <v>512</v>
      </c>
      <c r="FK6" s="13" t="s">
        <v>513</v>
      </c>
      <c r="FL6" s="13" t="s">
        <v>514</v>
      </c>
      <c r="FM6" s="42" t="s">
        <v>515</v>
      </c>
      <c r="FN6" s="41" t="s">
        <v>508</v>
      </c>
      <c r="FO6" s="72" t="s">
        <v>509</v>
      </c>
      <c r="FP6" s="13" t="s">
        <v>510</v>
      </c>
      <c r="FQ6" s="13"/>
      <c r="FR6" s="13" t="s">
        <v>512</v>
      </c>
      <c r="FS6" s="13" t="s">
        <v>513</v>
      </c>
      <c r="FT6" s="13" t="s">
        <v>514</v>
      </c>
      <c r="FU6" s="42" t="s">
        <v>515</v>
      </c>
      <c r="FV6" s="41" t="s">
        <v>508</v>
      </c>
      <c r="FW6" s="72" t="s">
        <v>509</v>
      </c>
      <c r="FX6" s="13" t="s">
        <v>510</v>
      </c>
      <c r="FY6" s="13"/>
      <c r="FZ6" s="13" t="s">
        <v>512</v>
      </c>
      <c r="GA6" s="13" t="s">
        <v>513</v>
      </c>
      <c r="GB6" s="13" t="s">
        <v>514</v>
      </c>
      <c r="GC6" s="42" t="s">
        <v>515</v>
      </c>
      <c r="GD6" s="41" t="s">
        <v>508</v>
      </c>
      <c r="GE6" s="72" t="s">
        <v>509</v>
      </c>
      <c r="GF6" s="13" t="s">
        <v>510</v>
      </c>
      <c r="GG6" s="13"/>
      <c r="GH6" s="13" t="s">
        <v>512</v>
      </c>
      <c r="GI6" s="13" t="s">
        <v>513</v>
      </c>
      <c r="GJ6" s="13" t="s">
        <v>514</v>
      </c>
      <c r="GK6" s="42" t="s">
        <v>515</v>
      </c>
      <c r="GL6" s="41" t="s">
        <v>508</v>
      </c>
      <c r="GM6" s="72" t="s">
        <v>509</v>
      </c>
      <c r="GN6" s="13" t="s">
        <v>510</v>
      </c>
      <c r="GO6" s="13"/>
      <c r="GP6" s="13" t="s">
        <v>512</v>
      </c>
      <c r="GQ6" s="13" t="s">
        <v>513</v>
      </c>
      <c r="GR6" s="13" t="s">
        <v>514</v>
      </c>
      <c r="GS6" s="42" t="s">
        <v>515</v>
      </c>
      <c r="GT6" s="41" t="s">
        <v>508</v>
      </c>
      <c r="GU6" s="72" t="s">
        <v>509</v>
      </c>
      <c r="GV6" s="13" t="s">
        <v>510</v>
      </c>
      <c r="GW6" s="13"/>
      <c r="GX6" s="13" t="s">
        <v>512</v>
      </c>
      <c r="GY6" s="13" t="s">
        <v>513</v>
      </c>
      <c r="GZ6" s="13" t="s">
        <v>514</v>
      </c>
      <c r="HA6" s="42" t="s">
        <v>515</v>
      </c>
      <c r="HB6" s="41" t="s">
        <v>508</v>
      </c>
      <c r="HC6" s="72" t="s">
        <v>509</v>
      </c>
      <c r="HD6" s="13" t="s">
        <v>510</v>
      </c>
      <c r="HE6" s="13"/>
      <c r="HF6" s="13" t="s">
        <v>512</v>
      </c>
      <c r="HG6" s="13" t="s">
        <v>513</v>
      </c>
      <c r="HH6" s="13" t="s">
        <v>514</v>
      </c>
      <c r="HI6" s="62" t="s">
        <v>515</v>
      </c>
      <c r="HJ6" s="41" t="s">
        <v>508</v>
      </c>
      <c r="HK6" s="72" t="s">
        <v>509</v>
      </c>
      <c r="HL6" s="13" t="s">
        <v>510</v>
      </c>
      <c r="HM6" s="13"/>
      <c r="HN6" s="13" t="s">
        <v>512</v>
      </c>
      <c r="HO6" s="13" t="s">
        <v>513</v>
      </c>
      <c r="HP6" s="13" t="s">
        <v>514</v>
      </c>
      <c r="HQ6" s="42" t="s">
        <v>515</v>
      </c>
      <c r="HR6" s="29" t="s">
        <v>508</v>
      </c>
      <c r="HS6" s="72" t="s">
        <v>509</v>
      </c>
      <c r="HT6" s="13" t="s">
        <v>510</v>
      </c>
      <c r="HU6" s="13"/>
      <c r="HV6" s="13" t="s">
        <v>512</v>
      </c>
      <c r="HW6" s="13" t="s">
        <v>513</v>
      </c>
      <c r="HX6" s="13" t="s">
        <v>514</v>
      </c>
      <c r="HY6" s="42" t="s">
        <v>515</v>
      </c>
      <c r="HZ6" s="41" t="s">
        <v>508</v>
      </c>
      <c r="IA6" s="72" t="s">
        <v>509</v>
      </c>
      <c r="IB6" s="13" t="s">
        <v>510</v>
      </c>
      <c r="IC6" s="13"/>
      <c r="ID6" s="13" t="s">
        <v>512</v>
      </c>
      <c r="IE6" s="13" t="s">
        <v>513</v>
      </c>
      <c r="IF6" s="13" t="s">
        <v>514</v>
      </c>
      <c r="IG6" s="42" t="s">
        <v>515</v>
      </c>
      <c r="IH6" s="41" t="s">
        <v>508</v>
      </c>
      <c r="II6" s="72" t="s">
        <v>509</v>
      </c>
      <c r="IJ6" s="13" t="s">
        <v>510</v>
      </c>
      <c r="IK6" s="13" t="s">
        <v>511</v>
      </c>
      <c r="IL6" s="13" t="s">
        <v>512</v>
      </c>
      <c r="IM6" s="13" t="s">
        <v>513</v>
      </c>
      <c r="IN6" s="13" t="s">
        <v>514</v>
      </c>
      <c r="IO6" s="42" t="s">
        <v>515</v>
      </c>
      <c r="IP6" s="41" t="s">
        <v>508</v>
      </c>
      <c r="IQ6" s="72" t="s">
        <v>509</v>
      </c>
      <c r="IR6" s="13" t="s">
        <v>510</v>
      </c>
      <c r="IS6" s="13"/>
      <c r="IT6" s="13" t="s">
        <v>512</v>
      </c>
      <c r="IU6" s="13" t="s">
        <v>513</v>
      </c>
      <c r="IV6" s="13" t="s">
        <v>514</v>
      </c>
      <c r="IW6" s="42" t="s">
        <v>515</v>
      </c>
    </row>
    <row r="7" spans="1:257" x14ac:dyDescent="0.2">
      <c r="A7" s="23"/>
      <c r="B7" s="43" t="s">
        <v>516</v>
      </c>
      <c r="C7" s="73" t="s">
        <v>516</v>
      </c>
      <c r="D7" s="9" t="s">
        <v>516</v>
      </c>
      <c r="E7" s="9" t="s">
        <v>516</v>
      </c>
      <c r="F7" s="9" t="s">
        <v>516</v>
      </c>
      <c r="G7" s="9" t="s">
        <v>516</v>
      </c>
      <c r="H7" s="9"/>
      <c r="I7" s="44" t="s">
        <v>516</v>
      </c>
      <c r="J7" s="43" t="s">
        <v>516</v>
      </c>
      <c r="K7" s="73" t="s">
        <v>516</v>
      </c>
      <c r="L7" s="9" t="s">
        <v>516</v>
      </c>
      <c r="M7" s="9" t="s">
        <v>516</v>
      </c>
      <c r="N7" s="9" t="s">
        <v>516</v>
      </c>
      <c r="O7" s="9" t="s">
        <v>516</v>
      </c>
      <c r="P7" s="9"/>
      <c r="Q7" s="44" t="s">
        <v>516</v>
      </c>
      <c r="R7" s="43" t="s">
        <v>516</v>
      </c>
      <c r="S7" s="73" t="s">
        <v>516</v>
      </c>
      <c r="T7" s="9" t="s">
        <v>516</v>
      </c>
      <c r="U7" s="9" t="s">
        <v>516</v>
      </c>
      <c r="V7" s="9" t="s">
        <v>516</v>
      </c>
      <c r="W7" s="9" t="s">
        <v>516</v>
      </c>
      <c r="X7" s="9" t="s">
        <v>516</v>
      </c>
      <c r="Y7" s="44" t="s">
        <v>516</v>
      </c>
      <c r="Z7" s="43" t="s">
        <v>516</v>
      </c>
      <c r="AA7" s="73" t="s">
        <v>516</v>
      </c>
      <c r="AB7" s="9" t="s">
        <v>516</v>
      </c>
      <c r="AC7" s="9" t="s">
        <v>516</v>
      </c>
      <c r="AD7" s="9" t="s">
        <v>516</v>
      </c>
      <c r="AE7" s="9" t="s">
        <v>516</v>
      </c>
      <c r="AF7" s="9" t="s">
        <v>516</v>
      </c>
      <c r="AG7" s="44" t="s">
        <v>516</v>
      </c>
      <c r="AH7" s="43" t="s">
        <v>516</v>
      </c>
      <c r="AI7" s="73" t="s">
        <v>516</v>
      </c>
      <c r="AJ7" s="9" t="s">
        <v>516</v>
      </c>
      <c r="AK7" s="9" t="s">
        <v>516</v>
      </c>
      <c r="AL7" s="9" t="s">
        <v>516</v>
      </c>
      <c r="AM7" s="9" t="s">
        <v>516</v>
      </c>
      <c r="AN7" s="9" t="s">
        <v>516</v>
      </c>
      <c r="AO7" s="44" t="s">
        <v>516</v>
      </c>
      <c r="AP7" s="43" t="s">
        <v>516</v>
      </c>
      <c r="AQ7" s="73" t="s">
        <v>516</v>
      </c>
      <c r="AR7" s="9" t="s">
        <v>516</v>
      </c>
      <c r="AS7" s="9" t="s">
        <v>516</v>
      </c>
      <c r="AT7" s="9" t="s">
        <v>516</v>
      </c>
      <c r="AU7" s="9" t="s">
        <v>516</v>
      </c>
      <c r="AV7" s="9" t="s">
        <v>516</v>
      </c>
      <c r="AW7" s="44" t="s">
        <v>516</v>
      </c>
      <c r="AX7" s="43" t="s">
        <v>516</v>
      </c>
      <c r="AY7" s="73" t="s">
        <v>516</v>
      </c>
      <c r="AZ7" s="9" t="s">
        <v>516</v>
      </c>
      <c r="BA7" s="9" t="s">
        <v>516</v>
      </c>
      <c r="BB7" s="9" t="s">
        <v>516</v>
      </c>
      <c r="BC7" s="9" t="s">
        <v>516</v>
      </c>
      <c r="BD7" s="9" t="s">
        <v>516</v>
      </c>
      <c r="BE7" s="63" t="s">
        <v>516</v>
      </c>
      <c r="BF7" s="43" t="s">
        <v>516</v>
      </c>
      <c r="BG7" s="73" t="s">
        <v>516</v>
      </c>
      <c r="BH7" s="9" t="s">
        <v>516</v>
      </c>
      <c r="BI7" s="9" t="s">
        <v>516</v>
      </c>
      <c r="BJ7" s="9" t="s">
        <v>516</v>
      </c>
      <c r="BK7" s="9" t="s">
        <v>516</v>
      </c>
      <c r="BL7" s="9" t="s">
        <v>516</v>
      </c>
      <c r="BM7" s="63" t="s">
        <v>516</v>
      </c>
      <c r="BN7" s="43" t="s">
        <v>516</v>
      </c>
      <c r="BO7" s="73" t="s">
        <v>516</v>
      </c>
      <c r="BP7" s="9" t="s">
        <v>516</v>
      </c>
      <c r="BQ7" s="9" t="s">
        <v>516</v>
      </c>
      <c r="BR7" s="9" t="s">
        <v>516</v>
      </c>
      <c r="BS7" s="9" t="s">
        <v>516</v>
      </c>
      <c r="BT7" s="9" t="s">
        <v>516</v>
      </c>
      <c r="BU7" s="44" t="s">
        <v>516</v>
      </c>
      <c r="BV7" s="30" t="s">
        <v>516</v>
      </c>
      <c r="BW7" s="73" t="s">
        <v>516</v>
      </c>
      <c r="BX7" s="9" t="s">
        <v>516</v>
      </c>
      <c r="BY7" s="9" t="s">
        <v>516</v>
      </c>
      <c r="BZ7" s="9" t="s">
        <v>516</v>
      </c>
      <c r="CA7" s="9" t="s">
        <v>516</v>
      </c>
      <c r="CB7" s="9" t="s">
        <v>516</v>
      </c>
      <c r="CC7" s="44" t="s">
        <v>516</v>
      </c>
      <c r="CD7" s="30" t="s">
        <v>516</v>
      </c>
      <c r="CE7" s="73" t="s">
        <v>516</v>
      </c>
      <c r="CF7" s="9" t="s">
        <v>516</v>
      </c>
      <c r="CG7" s="9" t="s">
        <v>516</v>
      </c>
      <c r="CH7" s="9" t="s">
        <v>516</v>
      </c>
      <c r="CI7" s="9" t="s">
        <v>516</v>
      </c>
      <c r="CJ7" s="9" t="s">
        <v>516</v>
      </c>
      <c r="CK7" s="63" t="s">
        <v>516</v>
      </c>
      <c r="CL7" s="43" t="s">
        <v>516</v>
      </c>
      <c r="CM7" s="73" t="s">
        <v>516</v>
      </c>
      <c r="CN7" s="9" t="s">
        <v>516</v>
      </c>
      <c r="CO7" s="9" t="s">
        <v>516</v>
      </c>
      <c r="CP7" s="9" t="s">
        <v>516</v>
      </c>
      <c r="CQ7" s="9" t="s">
        <v>516</v>
      </c>
      <c r="CR7" s="63" t="s">
        <v>516</v>
      </c>
      <c r="CS7" s="63" t="s">
        <v>516</v>
      </c>
      <c r="CT7" s="43" t="s">
        <v>516</v>
      </c>
      <c r="CU7" s="73" t="s">
        <v>516</v>
      </c>
      <c r="CV7" s="9" t="s">
        <v>516</v>
      </c>
      <c r="CW7" s="9" t="s">
        <v>516</v>
      </c>
      <c r="CX7" s="9" t="s">
        <v>516</v>
      </c>
      <c r="CY7" s="9" t="s">
        <v>516</v>
      </c>
      <c r="CZ7" s="9" t="s">
        <v>516</v>
      </c>
      <c r="DA7" s="44" t="s">
        <v>516</v>
      </c>
      <c r="DB7" s="30" t="s">
        <v>516</v>
      </c>
      <c r="DC7" s="73" t="s">
        <v>516</v>
      </c>
      <c r="DD7" s="9" t="s">
        <v>516</v>
      </c>
      <c r="DE7" s="9" t="s">
        <v>516</v>
      </c>
      <c r="DF7" s="9" t="s">
        <v>516</v>
      </c>
      <c r="DG7" s="9" t="s">
        <v>516</v>
      </c>
      <c r="DH7" s="9" t="s">
        <v>516</v>
      </c>
      <c r="DI7" s="44" t="s">
        <v>516</v>
      </c>
      <c r="DJ7" s="43" t="s">
        <v>516</v>
      </c>
      <c r="DK7" s="73" t="s">
        <v>516</v>
      </c>
      <c r="DL7" s="9" t="s">
        <v>516</v>
      </c>
      <c r="DM7" s="9" t="s">
        <v>516</v>
      </c>
      <c r="DN7" s="9" t="s">
        <v>516</v>
      </c>
      <c r="DO7" s="9" t="s">
        <v>516</v>
      </c>
      <c r="DP7" s="9" t="s">
        <v>516</v>
      </c>
      <c r="DQ7" s="44" t="s">
        <v>516</v>
      </c>
      <c r="DR7" s="43" t="s">
        <v>516</v>
      </c>
      <c r="DS7" s="73" t="s">
        <v>516</v>
      </c>
      <c r="DT7" s="9" t="s">
        <v>516</v>
      </c>
      <c r="DU7" s="9" t="s">
        <v>516</v>
      </c>
      <c r="DV7" s="9" t="s">
        <v>516</v>
      </c>
      <c r="DW7" s="9" t="s">
        <v>516</v>
      </c>
      <c r="DX7" s="9" t="s">
        <v>516</v>
      </c>
      <c r="DY7" s="44" t="s">
        <v>516</v>
      </c>
      <c r="DZ7" s="43" t="s">
        <v>516</v>
      </c>
      <c r="EA7" s="73" t="s">
        <v>516</v>
      </c>
      <c r="EB7" s="9" t="s">
        <v>516</v>
      </c>
      <c r="EC7" s="9" t="s">
        <v>516</v>
      </c>
      <c r="ED7" s="9" t="s">
        <v>516</v>
      </c>
      <c r="EE7" s="9" t="s">
        <v>516</v>
      </c>
      <c r="EF7" s="9" t="s">
        <v>516</v>
      </c>
      <c r="EG7" s="44" t="s">
        <v>516</v>
      </c>
      <c r="EH7" s="43" t="s">
        <v>516</v>
      </c>
      <c r="EI7" s="73" t="s">
        <v>516</v>
      </c>
      <c r="EJ7" s="9" t="s">
        <v>516</v>
      </c>
      <c r="EK7" s="9" t="s">
        <v>516</v>
      </c>
      <c r="EL7" s="9" t="s">
        <v>516</v>
      </c>
      <c r="EM7" s="9" t="s">
        <v>516</v>
      </c>
      <c r="EN7" s="9"/>
      <c r="EO7" s="44" t="s">
        <v>516</v>
      </c>
      <c r="EP7" s="43" t="s">
        <v>516</v>
      </c>
      <c r="EQ7" s="73" t="s">
        <v>516</v>
      </c>
      <c r="ER7" s="9" t="s">
        <v>516</v>
      </c>
      <c r="ES7" s="9" t="s">
        <v>516</v>
      </c>
      <c r="ET7" s="9" t="s">
        <v>516</v>
      </c>
      <c r="EU7" s="9" t="s">
        <v>516</v>
      </c>
      <c r="EV7" s="9"/>
      <c r="EW7" s="44" t="s">
        <v>516</v>
      </c>
      <c r="EX7" s="43" t="s">
        <v>516</v>
      </c>
      <c r="EY7" s="73" t="s">
        <v>516</v>
      </c>
      <c r="EZ7" s="9" t="s">
        <v>516</v>
      </c>
      <c r="FA7" s="9" t="s">
        <v>516</v>
      </c>
      <c r="FB7" s="9" t="s">
        <v>516</v>
      </c>
      <c r="FC7" s="9" t="s">
        <v>516</v>
      </c>
      <c r="FD7" s="9"/>
      <c r="FE7" s="44" t="s">
        <v>516</v>
      </c>
      <c r="FF7" s="43" t="s">
        <v>516</v>
      </c>
      <c r="FG7" s="73" t="s">
        <v>516</v>
      </c>
      <c r="FH7" s="9" t="s">
        <v>516</v>
      </c>
      <c r="FI7" s="9" t="s">
        <v>516</v>
      </c>
      <c r="FJ7" s="9" t="s">
        <v>516</v>
      </c>
      <c r="FK7" s="9" t="s">
        <v>516</v>
      </c>
      <c r="FL7" s="9" t="s">
        <v>516</v>
      </c>
      <c r="FM7" s="44" t="s">
        <v>516</v>
      </c>
      <c r="FN7" s="43" t="s">
        <v>516</v>
      </c>
      <c r="FO7" s="73" t="s">
        <v>516</v>
      </c>
      <c r="FP7" s="9" t="s">
        <v>516</v>
      </c>
      <c r="FQ7" s="9" t="s">
        <v>516</v>
      </c>
      <c r="FR7" s="9" t="s">
        <v>516</v>
      </c>
      <c r="FS7" s="9" t="s">
        <v>516</v>
      </c>
      <c r="FT7" s="9" t="s">
        <v>516</v>
      </c>
      <c r="FU7" s="44" t="s">
        <v>516</v>
      </c>
      <c r="FV7" s="43" t="s">
        <v>516</v>
      </c>
      <c r="FW7" s="73" t="s">
        <v>516</v>
      </c>
      <c r="FX7" s="9" t="s">
        <v>516</v>
      </c>
      <c r="FY7" s="9" t="s">
        <v>516</v>
      </c>
      <c r="FZ7" s="9" t="s">
        <v>516</v>
      </c>
      <c r="GA7" s="9" t="s">
        <v>516</v>
      </c>
      <c r="GB7" s="9" t="s">
        <v>516</v>
      </c>
      <c r="GC7" s="44" t="s">
        <v>516</v>
      </c>
      <c r="GD7" s="43" t="s">
        <v>516</v>
      </c>
      <c r="GE7" s="73" t="s">
        <v>516</v>
      </c>
      <c r="GF7" s="9" t="s">
        <v>516</v>
      </c>
      <c r="GG7" s="9" t="s">
        <v>516</v>
      </c>
      <c r="GH7" s="9" t="s">
        <v>516</v>
      </c>
      <c r="GI7" s="9" t="s">
        <v>516</v>
      </c>
      <c r="GJ7" s="9"/>
      <c r="GK7" s="44" t="s">
        <v>516</v>
      </c>
      <c r="GL7" s="43" t="s">
        <v>516</v>
      </c>
      <c r="GM7" s="73" t="s">
        <v>516</v>
      </c>
      <c r="GN7" s="9" t="s">
        <v>516</v>
      </c>
      <c r="GO7" s="9" t="s">
        <v>516</v>
      </c>
      <c r="GP7" s="9" t="s">
        <v>516</v>
      </c>
      <c r="GQ7" s="9" t="s">
        <v>516</v>
      </c>
      <c r="GR7" s="9" t="s">
        <v>516</v>
      </c>
      <c r="GS7" s="44" t="s">
        <v>516</v>
      </c>
      <c r="GT7" s="43" t="s">
        <v>516</v>
      </c>
      <c r="GU7" s="73" t="s">
        <v>516</v>
      </c>
      <c r="GV7" s="9" t="s">
        <v>516</v>
      </c>
      <c r="GW7" s="9" t="s">
        <v>516</v>
      </c>
      <c r="GX7" s="9" t="s">
        <v>516</v>
      </c>
      <c r="GY7" s="9" t="s">
        <v>516</v>
      </c>
      <c r="GZ7" s="9" t="s">
        <v>516</v>
      </c>
      <c r="HA7" s="44" t="s">
        <v>516</v>
      </c>
      <c r="HB7" s="43" t="s">
        <v>516</v>
      </c>
      <c r="HC7" s="73" t="s">
        <v>516</v>
      </c>
      <c r="HD7" s="9" t="s">
        <v>516</v>
      </c>
      <c r="HE7" s="9" t="s">
        <v>516</v>
      </c>
      <c r="HF7" s="9" t="s">
        <v>516</v>
      </c>
      <c r="HG7" s="9" t="s">
        <v>516</v>
      </c>
      <c r="HH7" s="9" t="s">
        <v>516</v>
      </c>
      <c r="HI7" s="63" t="s">
        <v>516</v>
      </c>
      <c r="HJ7" s="43" t="s">
        <v>516</v>
      </c>
      <c r="HK7" s="73" t="s">
        <v>516</v>
      </c>
      <c r="HL7" s="9" t="s">
        <v>516</v>
      </c>
      <c r="HM7" s="9" t="s">
        <v>516</v>
      </c>
      <c r="HN7" s="9" t="s">
        <v>516</v>
      </c>
      <c r="HO7" s="9" t="s">
        <v>516</v>
      </c>
      <c r="HP7" s="9"/>
      <c r="HQ7" s="44" t="s">
        <v>516</v>
      </c>
      <c r="HR7" s="30" t="s">
        <v>516</v>
      </c>
      <c r="HS7" s="73" t="s">
        <v>516</v>
      </c>
      <c r="HT7" s="9" t="s">
        <v>516</v>
      </c>
      <c r="HU7" s="9" t="s">
        <v>516</v>
      </c>
      <c r="HV7" s="9" t="s">
        <v>516</v>
      </c>
      <c r="HW7" s="9" t="s">
        <v>516</v>
      </c>
      <c r="HX7" s="9" t="s">
        <v>516</v>
      </c>
      <c r="HY7" s="44" t="s">
        <v>516</v>
      </c>
      <c r="HZ7" s="43" t="s">
        <v>516</v>
      </c>
      <c r="IA7" s="73" t="s">
        <v>516</v>
      </c>
      <c r="IB7" s="9" t="s">
        <v>516</v>
      </c>
      <c r="IC7" s="9" t="s">
        <v>516</v>
      </c>
      <c r="ID7" s="9" t="s">
        <v>516</v>
      </c>
      <c r="IE7" s="9" t="s">
        <v>516</v>
      </c>
      <c r="IF7" s="9" t="s">
        <v>516</v>
      </c>
      <c r="IG7" s="44" t="s">
        <v>516</v>
      </c>
      <c r="IH7" s="43" t="s">
        <v>516</v>
      </c>
      <c r="II7" s="73" t="s">
        <v>516</v>
      </c>
      <c r="IJ7" s="9" t="s">
        <v>516</v>
      </c>
      <c r="IK7" s="9" t="s">
        <v>516</v>
      </c>
      <c r="IL7" s="9" t="s">
        <v>516</v>
      </c>
      <c r="IM7" s="9" t="s">
        <v>516</v>
      </c>
      <c r="IN7" s="9" t="s">
        <v>516</v>
      </c>
      <c r="IO7" s="44" t="s">
        <v>516</v>
      </c>
      <c r="IP7" s="43" t="s">
        <v>516</v>
      </c>
      <c r="IQ7" s="73" t="s">
        <v>516</v>
      </c>
      <c r="IR7" s="9" t="s">
        <v>516</v>
      </c>
      <c r="IS7" s="9" t="s">
        <v>516</v>
      </c>
      <c r="IT7" s="9" t="s">
        <v>516</v>
      </c>
      <c r="IU7" s="9" t="s">
        <v>516</v>
      </c>
      <c r="IV7" s="9"/>
      <c r="IW7" s="44" t="s">
        <v>516</v>
      </c>
    </row>
    <row r="8" spans="1:257" s="5" customFormat="1" ht="18" customHeight="1" x14ac:dyDescent="0.2">
      <c r="A8" s="24" t="s">
        <v>517</v>
      </c>
      <c r="B8" s="45">
        <f>(B9*40%+B13*30%+B17*30%)</f>
        <v>3.61</v>
      </c>
      <c r="C8" s="14">
        <f t="shared" ref="C8:I8" si="0">(C9*40%+C13*30%+C17*30%)</f>
        <v>3.61</v>
      </c>
      <c r="D8" s="14">
        <f t="shared" si="0"/>
        <v>3.61</v>
      </c>
      <c r="E8" s="14">
        <f t="shared" si="0"/>
        <v>0</v>
      </c>
      <c r="F8" s="14">
        <f t="shared" si="0"/>
        <v>3.61</v>
      </c>
      <c r="G8" s="14">
        <f t="shared" si="0"/>
        <v>3.61</v>
      </c>
      <c r="H8" s="14">
        <f t="shared" si="0"/>
        <v>3.61</v>
      </c>
      <c r="I8" s="46">
        <f t="shared" si="0"/>
        <v>3.61</v>
      </c>
      <c r="J8" s="45">
        <f>(J9*40%+J13*30%+J17*30%)</f>
        <v>1.5999999999999999</v>
      </c>
      <c r="K8" s="14">
        <f t="shared" ref="K8:Q8" si="1">(K9*40%+K13*30%+K17*30%)</f>
        <v>1.552</v>
      </c>
      <c r="L8" s="14">
        <f t="shared" si="1"/>
        <v>1.48</v>
      </c>
      <c r="M8" s="14">
        <f t="shared" si="1"/>
        <v>0</v>
      </c>
      <c r="N8" s="14">
        <f t="shared" si="1"/>
        <v>1.48</v>
      </c>
      <c r="O8" s="14">
        <f t="shared" si="1"/>
        <v>1.5999999999999999</v>
      </c>
      <c r="P8" s="14">
        <f t="shared" si="1"/>
        <v>1.5999999999999999</v>
      </c>
      <c r="Q8" s="46">
        <f t="shared" si="1"/>
        <v>1.5999999999999999</v>
      </c>
      <c r="R8" s="45">
        <f>(R9*40%+R13*30%+R17*30%)</f>
        <v>2.2999999999999998</v>
      </c>
      <c r="S8" s="14">
        <f t="shared" ref="S8:Y8" si="2">(S9*40%+S13*30%+S17*30%)</f>
        <v>2.1320000000000001</v>
      </c>
      <c r="T8" s="14">
        <f t="shared" si="2"/>
        <v>2.06</v>
      </c>
      <c r="U8" s="14">
        <f t="shared" si="2"/>
        <v>0</v>
      </c>
      <c r="V8" s="14">
        <f t="shared" si="2"/>
        <v>2.2999999999999998</v>
      </c>
      <c r="W8" s="14">
        <f t="shared" si="2"/>
        <v>2.06</v>
      </c>
      <c r="X8" s="14">
        <f t="shared" si="2"/>
        <v>2.06</v>
      </c>
      <c r="Y8" s="46">
        <f t="shared" si="2"/>
        <v>2.1800000000000002</v>
      </c>
      <c r="Z8" s="45">
        <f>(Z9*40%+Z13*30%+Z17*30%)</f>
        <v>2.87</v>
      </c>
      <c r="AA8" s="14">
        <f t="shared" ref="AA8:AG8" si="3">(AA9*40%+AA13*30%+AA17*30%)</f>
        <v>2.9899999999999998</v>
      </c>
      <c r="AB8" s="14">
        <f t="shared" si="3"/>
        <v>2.9899999999999998</v>
      </c>
      <c r="AC8" s="14">
        <f t="shared" si="3"/>
        <v>0</v>
      </c>
      <c r="AD8" s="14">
        <f t="shared" si="3"/>
        <v>2.9899999999999998</v>
      </c>
      <c r="AE8" s="14">
        <f t="shared" si="3"/>
        <v>2.9899999999999998</v>
      </c>
      <c r="AF8" s="14">
        <f t="shared" si="3"/>
        <v>2.9899999999999998</v>
      </c>
      <c r="AG8" s="46">
        <f t="shared" si="3"/>
        <v>2.9899999999999998</v>
      </c>
      <c r="AH8" s="45">
        <f>(AH9*40%+AH13*30%+AH17*30%)</f>
        <v>3.2</v>
      </c>
      <c r="AI8" s="14">
        <f t="shared" ref="AI8:AO8" si="4">(AI9*40%+AI13*30%+AI17*30%)</f>
        <v>3.2640000000000002</v>
      </c>
      <c r="AJ8" s="14">
        <f t="shared" si="4"/>
        <v>3.2</v>
      </c>
      <c r="AK8" s="14">
        <f t="shared" si="4"/>
        <v>0</v>
      </c>
      <c r="AL8" s="14">
        <f t="shared" si="4"/>
        <v>3.3600000000000003</v>
      </c>
      <c r="AM8" s="14">
        <f t="shared" si="4"/>
        <v>3.3600000000000003</v>
      </c>
      <c r="AN8" s="14">
        <f t="shared" si="4"/>
        <v>3.2</v>
      </c>
      <c r="AO8" s="46">
        <f t="shared" si="4"/>
        <v>3.2</v>
      </c>
      <c r="AP8" s="45">
        <f>(AP9*40%+AP13*30%+AP17*30%)</f>
        <v>2.85</v>
      </c>
      <c r="AQ8" s="14">
        <f t="shared" ref="AQ8:AW8" si="5">(AQ9*40%+AQ13*30%+AQ17*30%)</f>
        <v>2.85</v>
      </c>
      <c r="AR8" s="14">
        <f t="shared" si="5"/>
        <v>2.85</v>
      </c>
      <c r="AS8" s="14">
        <f t="shared" si="5"/>
        <v>0</v>
      </c>
      <c r="AT8" s="14">
        <f t="shared" si="5"/>
        <v>2.85</v>
      </c>
      <c r="AU8" s="14">
        <f t="shared" si="5"/>
        <v>2.85</v>
      </c>
      <c r="AV8" s="14">
        <f t="shared" si="5"/>
        <v>2.85</v>
      </c>
      <c r="AW8" s="46">
        <f t="shared" si="5"/>
        <v>2.85</v>
      </c>
      <c r="AX8" s="45">
        <f>(AX9*40%+AX13*30%+AX17*30%)</f>
        <v>1.58</v>
      </c>
      <c r="AY8" s="14">
        <f t="shared" ref="AY8:BE8" si="6">(AY9*40%+AY13*30%+AY17*30%)</f>
        <v>1.58</v>
      </c>
      <c r="AZ8" s="14">
        <f t="shared" si="6"/>
        <v>1.58</v>
      </c>
      <c r="BA8" s="14">
        <f t="shared" si="6"/>
        <v>0</v>
      </c>
      <c r="BB8" s="14">
        <f t="shared" si="6"/>
        <v>1.58</v>
      </c>
      <c r="BC8" s="14">
        <f t="shared" si="6"/>
        <v>1.58</v>
      </c>
      <c r="BD8" s="14">
        <f t="shared" si="6"/>
        <v>1.58</v>
      </c>
      <c r="BE8" s="64">
        <f t="shared" si="6"/>
        <v>1.58</v>
      </c>
      <c r="BF8" s="45">
        <f>(BF9*40%+BF13*30%+BF17*30%)</f>
        <v>3.42</v>
      </c>
      <c r="BG8" s="14">
        <f t="shared" ref="BG8:BM8" si="7">(BG9*40%+BG13*30%+BG17*30%)</f>
        <v>3.1159999999999997</v>
      </c>
      <c r="BH8" s="14">
        <f t="shared" si="7"/>
        <v>3.1399999999999997</v>
      </c>
      <c r="BI8" s="14">
        <f t="shared" si="7"/>
        <v>0</v>
      </c>
      <c r="BJ8" s="14">
        <f t="shared" si="7"/>
        <v>3.1399999999999997</v>
      </c>
      <c r="BK8" s="14">
        <f t="shared" si="7"/>
        <v>3.0199999999999996</v>
      </c>
      <c r="BL8" s="14">
        <f t="shared" si="7"/>
        <v>3.1399999999999997</v>
      </c>
      <c r="BM8" s="64">
        <f t="shared" si="7"/>
        <v>3.1399999999999997</v>
      </c>
      <c r="BN8" s="45">
        <f>(BN9*40%+BN13*30%+BN17*30%)</f>
        <v>3</v>
      </c>
      <c r="BO8" s="14">
        <f t="shared" ref="BO8:BU8" si="8">(BO9*40%+BO13*30%+BO17*30%)</f>
        <v>2.7199999999999998</v>
      </c>
      <c r="BP8" s="14">
        <f t="shared" si="8"/>
        <v>2.7199999999999998</v>
      </c>
      <c r="BQ8" s="14">
        <f t="shared" si="8"/>
        <v>0</v>
      </c>
      <c r="BR8" s="14">
        <f t="shared" si="8"/>
        <v>2.7199999999999998</v>
      </c>
      <c r="BS8" s="14">
        <f t="shared" si="8"/>
        <v>2.7199999999999998</v>
      </c>
      <c r="BT8" s="14">
        <f t="shared" si="8"/>
        <v>2.7199999999999998</v>
      </c>
      <c r="BU8" s="46">
        <f t="shared" si="8"/>
        <v>2.7199999999999998</v>
      </c>
      <c r="BV8" s="31">
        <f>(BV9*40%+BV13*30%+BV17*30%)</f>
        <v>3.3900000000000006</v>
      </c>
      <c r="BW8" s="14">
        <f t="shared" ref="BW8:CC8" si="9">(BW9*40%+BW13*30%+BW17*30%)</f>
        <v>2.99</v>
      </c>
      <c r="BX8" s="14">
        <f t="shared" si="9"/>
        <v>2.99</v>
      </c>
      <c r="BY8" s="14">
        <f t="shared" si="9"/>
        <v>0</v>
      </c>
      <c r="BZ8" s="14">
        <f t="shared" si="9"/>
        <v>2.99</v>
      </c>
      <c r="CA8" s="14">
        <f t="shared" si="9"/>
        <v>2.99</v>
      </c>
      <c r="CB8" s="14">
        <f t="shared" si="9"/>
        <v>2.99</v>
      </c>
      <c r="CC8" s="46">
        <f t="shared" si="9"/>
        <v>2.99</v>
      </c>
      <c r="CD8" s="31">
        <f>(CD9*40%+CD13*30%+CD17*30%)</f>
        <v>2.7199999999999998</v>
      </c>
      <c r="CE8" s="14">
        <f t="shared" ref="CE8:CK8" si="10">(CE9*40%+CE13*30%+CE17*30%)</f>
        <v>2.8159999999999998</v>
      </c>
      <c r="CF8" s="14">
        <f t="shared" si="10"/>
        <v>2.84</v>
      </c>
      <c r="CG8" s="14">
        <f t="shared" si="10"/>
        <v>0</v>
      </c>
      <c r="CH8" s="14">
        <f t="shared" si="10"/>
        <v>2.7199999999999998</v>
      </c>
      <c r="CI8" s="14">
        <f t="shared" si="10"/>
        <v>2.84</v>
      </c>
      <c r="CJ8" s="14">
        <f t="shared" si="10"/>
        <v>2.84</v>
      </c>
      <c r="CK8" s="64">
        <f t="shared" si="10"/>
        <v>2.84</v>
      </c>
      <c r="CL8" s="45">
        <f>(CL9*40%+CL13*30%+CL17*30%)</f>
        <v>2.1800000000000002</v>
      </c>
      <c r="CM8" s="14">
        <f t="shared" ref="CM8:CS8" si="11">(CM9*40%+CM13*30%+CM17*30%)</f>
        <v>2.1800000000000002</v>
      </c>
      <c r="CN8" s="14">
        <f t="shared" si="11"/>
        <v>2.1800000000000002</v>
      </c>
      <c r="CO8" s="14">
        <f t="shared" si="11"/>
        <v>0</v>
      </c>
      <c r="CP8" s="14">
        <f t="shared" si="11"/>
        <v>2.1800000000000002</v>
      </c>
      <c r="CQ8" s="14">
        <f t="shared" si="11"/>
        <v>2.1800000000000002</v>
      </c>
      <c r="CR8" s="14">
        <f t="shared" si="11"/>
        <v>2.1800000000000002</v>
      </c>
      <c r="CS8" s="64">
        <f t="shared" si="11"/>
        <v>2.1800000000000002</v>
      </c>
      <c r="CT8" s="45">
        <f>(CT9*40%+CT13*30%+CT17*30%)</f>
        <v>3.28</v>
      </c>
      <c r="CU8" s="14">
        <f t="shared" ref="CU8:DA8" si="12">(CU9*40%+CU13*30%+CU17*30%)</f>
        <v>3.12</v>
      </c>
      <c r="CV8" s="14">
        <f t="shared" si="12"/>
        <v>3.12</v>
      </c>
      <c r="CW8" s="14">
        <f t="shared" si="12"/>
        <v>0</v>
      </c>
      <c r="CX8" s="14">
        <f t="shared" si="12"/>
        <v>3.12</v>
      </c>
      <c r="CY8" s="14">
        <f t="shared" si="12"/>
        <v>3.12</v>
      </c>
      <c r="CZ8" s="14">
        <f t="shared" si="12"/>
        <v>3.12</v>
      </c>
      <c r="DA8" s="46">
        <f t="shared" si="12"/>
        <v>3.12</v>
      </c>
      <c r="DB8" s="31">
        <f>(DB9*40%+DB13*30%+DB17*30%)</f>
        <v>2.42</v>
      </c>
      <c r="DC8" s="14">
        <f t="shared" ref="DC8:DI8" si="13">(DC9*40%+DC13*30%+DC17*30%)</f>
        <v>2.42</v>
      </c>
      <c r="DD8" s="14">
        <f t="shared" si="13"/>
        <v>2.42</v>
      </c>
      <c r="DE8" s="14">
        <f t="shared" si="13"/>
        <v>0</v>
      </c>
      <c r="DF8" s="14">
        <f t="shared" si="13"/>
        <v>2.42</v>
      </c>
      <c r="DG8" s="14">
        <f t="shared" si="13"/>
        <v>2.42</v>
      </c>
      <c r="DH8" s="14">
        <f t="shared" si="13"/>
        <v>2.42</v>
      </c>
      <c r="DI8" s="46">
        <f t="shared" si="13"/>
        <v>2.42</v>
      </c>
      <c r="DJ8" s="45">
        <f>(DJ9*40%+DJ13*30%+DJ17*30%)</f>
        <v>2.84</v>
      </c>
      <c r="DK8" s="14">
        <f t="shared" ref="DK8:DQ8" si="14">(DK9*40%+DK13*30%+DK17*30%)</f>
        <v>2.84</v>
      </c>
      <c r="DL8" s="14">
        <f t="shared" si="14"/>
        <v>2.84</v>
      </c>
      <c r="DM8" s="14">
        <f t="shared" si="14"/>
        <v>0</v>
      </c>
      <c r="DN8" s="14">
        <f t="shared" si="14"/>
        <v>2.84</v>
      </c>
      <c r="DO8" s="14">
        <f t="shared" si="14"/>
        <v>2.84</v>
      </c>
      <c r="DP8" s="14">
        <f t="shared" si="14"/>
        <v>2.84</v>
      </c>
      <c r="DQ8" s="46">
        <f t="shared" si="14"/>
        <v>2.84</v>
      </c>
      <c r="DR8" s="45">
        <f>(DR9*40%+DR13*30%+DR17*30%)</f>
        <v>2.75</v>
      </c>
      <c r="DS8" s="14">
        <f t="shared" ref="DS8:DY8" si="15">(DS9*40%+DS13*30%+DS17*30%)</f>
        <v>2.75</v>
      </c>
      <c r="DT8" s="14">
        <f t="shared" si="15"/>
        <v>2.75</v>
      </c>
      <c r="DU8" s="14">
        <f t="shared" si="15"/>
        <v>0</v>
      </c>
      <c r="DV8" s="14">
        <f t="shared" si="15"/>
        <v>2.75</v>
      </c>
      <c r="DW8" s="14">
        <f t="shared" si="15"/>
        <v>2.75</v>
      </c>
      <c r="DX8" s="14">
        <f t="shared" si="15"/>
        <v>2.75</v>
      </c>
      <c r="DY8" s="46">
        <f t="shared" si="15"/>
        <v>2.75</v>
      </c>
      <c r="DZ8" s="45">
        <f>(DZ9*40%+DZ13*30%+DZ17*30%)</f>
        <v>2.39</v>
      </c>
      <c r="EA8" s="14">
        <f t="shared" ref="EA8:EG8" si="16">(EA9*40%+EA13*30%+EA17*30%)</f>
        <v>2.39</v>
      </c>
      <c r="EB8" s="14">
        <f t="shared" si="16"/>
        <v>2.39</v>
      </c>
      <c r="EC8" s="14">
        <f t="shared" si="16"/>
        <v>0</v>
      </c>
      <c r="ED8" s="14">
        <f t="shared" si="16"/>
        <v>2.39</v>
      </c>
      <c r="EE8" s="14">
        <f t="shared" si="16"/>
        <v>2.39</v>
      </c>
      <c r="EF8" s="14">
        <f t="shared" si="16"/>
        <v>2.39</v>
      </c>
      <c r="EG8" s="46">
        <f t="shared" si="16"/>
        <v>2.39</v>
      </c>
      <c r="EH8" s="45">
        <f>(EH9*40%+EH13*30%+EH17*30%)</f>
        <v>2.54</v>
      </c>
      <c r="EI8" s="14">
        <f t="shared" ref="EI8:EO8" si="17">(EI9*40%+EI13*30%+EI17*30%)</f>
        <v>2.468</v>
      </c>
      <c r="EJ8" s="14">
        <f t="shared" si="17"/>
        <v>2.42</v>
      </c>
      <c r="EK8" s="14">
        <f t="shared" si="17"/>
        <v>0</v>
      </c>
      <c r="EL8" s="14">
        <f t="shared" si="17"/>
        <v>2.42</v>
      </c>
      <c r="EM8" s="14">
        <f t="shared" si="17"/>
        <v>2.42</v>
      </c>
      <c r="EN8" s="14">
        <f t="shared" si="17"/>
        <v>2.54</v>
      </c>
      <c r="EO8" s="46">
        <f t="shared" si="17"/>
        <v>2.54</v>
      </c>
      <c r="EP8" s="45">
        <f>(EP9*40%+EP13*30%+EP17*30%)</f>
        <v>2.12</v>
      </c>
      <c r="EQ8" s="14">
        <f t="shared" ref="EQ8:EW8" si="18">(EQ9*40%+EQ13*30%+EQ17*30%)</f>
        <v>2.12</v>
      </c>
      <c r="ER8" s="14">
        <f t="shared" si="18"/>
        <v>2.12</v>
      </c>
      <c r="ES8" s="14">
        <f t="shared" si="18"/>
        <v>0.6</v>
      </c>
      <c r="ET8" s="14">
        <f t="shared" si="18"/>
        <v>2.12</v>
      </c>
      <c r="EU8" s="14">
        <f t="shared" si="18"/>
        <v>2.12</v>
      </c>
      <c r="EV8" s="14">
        <f t="shared" si="18"/>
        <v>2.12</v>
      </c>
      <c r="EW8" s="46">
        <f t="shared" si="18"/>
        <v>2.12</v>
      </c>
      <c r="EX8" s="45">
        <f>(EX9*40%+EX13*30%+EX17*30%)</f>
        <v>2.52</v>
      </c>
      <c r="EY8" s="14">
        <f t="shared" ref="EY8:FE8" si="19">(EY9*40%+EY13*30%+EY17*30%)</f>
        <v>2.36</v>
      </c>
      <c r="EZ8" s="14">
        <f t="shared" si="19"/>
        <v>2.36</v>
      </c>
      <c r="FA8" s="14">
        <f t="shared" si="19"/>
        <v>0</v>
      </c>
      <c r="FB8" s="14">
        <f t="shared" si="19"/>
        <v>2.36</v>
      </c>
      <c r="FC8" s="14">
        <f t="shared" si="19"/>
        <v>2.36</v>
      </c>
      <c r="FD8" s="14">
        <f t="shared" si="19"/>
        <v>2.36</v>
      </c>
      <c r="FE8" s="46">
        <f t="shared" si="19"/>
        <v>2.36</v>
      </c>
      <c r="FF8" s="45">
        <f>(FF9*40%+FF13*30%+FF17*30%)</f>
        <v>3.15</v>
      </c>
      <c r="FG8" s="14">
        <f t="shared" ref="FG8:FM8" si="20">(FG9*40%+FG13*30%+FG17*30%)</f>
        <v>3.0379999999999998</v>
      </c>
      <c r="FH8" s="14">
        <f t="shared" si="20"/>
        <v>2.8699999999999997</v>
      </c>
      <c r="FI8" s="14">
        <f t="shared" si="20"/>
        <v>0</v>
      </c>
      <c r="FJ8" s="14">
        <f t="shared" si="20"/>
        <v>2.8699999999999997</v>
      </c>
      <c r="FK8" s="14">
        <f t="shared" si="20"/>
        <v>3.15</v>
      </c>
      <c r="FL8" s="14">
        <f t="shared" si="20"/>
        <v>3.15</v>
      </c>
      <c r="FM8" s="46">
        <f t="shared" si="20"/>
        <v>3.15</v>
      </c>
      <c r="FN8" s="45">
        <f>(FN9*40%+FN13*30%+FN17*30%)</f>
        <v>2.84</v>
      </c>
      <c r="FO8" s="14">
        <f t="shared" ref="FO8:FU8" si="21">(FO9*40%+FO13*30%+FO17*30%)</f>
        <v>2.84</v>
      </c>
      <c r="FP8" s="14">
        <f t="shared" si="21"/>
        <v>2.84</v>
      </c>
      <c r="FQ8" s="14">
        <f t="shared" si="21"/>
        <v>0</v>
      </c>
      <c r="FR8" s="14">
        <f t="shared" si="21"/>
        <v>2.84</v>
      </c>
      <c r="FS8" s="14">
        <f t="shared" si="21"/>
        <v>2.84</v>
      </c>
      <c r="FT8" s="14">
        <f t="shared" si="21"/>
        <v>2.84</v>
      </c>
      <c r="FU8" s="46">
        <f t="shared" si="21"/>
        <v>2.84</v>
      </c>
      <c r="FV8" s="45">
        <f>(FV9*40%+FV13*30%+FV17*30%)</f>
        <v>2.4000000000000004</v>
      </c>
      <c r="FW8" s="14">
        <f t="shared" ref="FW8:GC8" si="22">(FW9*40%+FW13*30%+FW17*30%)</f>
        <v>2.1680000000000001</v>
      </c>
      <c r="FX8" s="14">
        <f t="shared" si="22"/>
        <v>2.2399999999999998</v>
      </c>
      <c r="FY8" s="14">
        <f t="shared" si="22"/>
        <v>0</v>
      </c>
      <c r="FZ8" s="14">
        <f t="shared" si="22"/>
        <v>2.12</v>
      </c>
      <c r="GA8" s="14">
        <f t="shared" si="22"/>
        <v>2.2399999999999998</v>
      </c>
      <c r="GB8" s="14">
        <f t="shared" si="22"/>
        <v>2.12</v>
      </c>
      <c r="GC8" s="46">
        <f t="shared" si="22"/>
        <v>2.12</v>
      </c>
      <c r="GD8" s="45">
        <f>(GD9*40%+GD13*30%+GD17*30%)</f>
        <v>2.15</v>
      </c>
      <c r="GE8" s="14">
        <f t="shared" ref="GE8:GK8" si="23">(GE9*40%+GE13*30%+GE17*30%)</f>
        <v>2.15</v>
      </c>
      <c r="GF8" s="14">
        <f t="shared" si="23"/>
        <v>2.15</v>
      </c>
      <c r="GG8" s="14">
        <f t="shared" si="23"/>
        <v>0</v>
      </c>
      <c r="GH8" s="14">
        <f t="shared" si="23"/>
        <v>2.15</v>
      </c>
      <c r="GI8" s="14">
        <f t="shared" si="23"/>
        <v>2.15</v>
      </c>
      <c r="GJ8" s="14">
        <f t="shared" si="23"/>
        <v>2.15</v>
      </c>
      <c r="GK8" s="46">
        <f t="shared" si="23"/>
        <v>2.15</v>
      </c>
      <c r="GL8" s="45">
        <f>(GL9*40%+GL13*30%+GL17*30%)</f>
        <v>2</v>
      </c>
      <c r="GM8" s="14">
        <f t="shared" ref="GM8:GS8" si="24">(GM9*40%+GM13*30%+GM17*30%)</f>
        <v>1.9279999999999999</v>
      </c>
      <c r="GN8" s="14">
        <f t="shared" si="24"/>
        <v>2</v>
      </c>
      <c r="GO8" s="14">
        <f t="shared" si="24"/>
        <v>0</v>
      </c>
      <c r="GP8" s="14">
        <f t="shared" si="24"/>
        <v>1.8800000000000003</v>
      </c>
      <c r="GQ8" s="14">
        <f t="shared" si="24"/>
        <v>1.8800000000000003</v>
      </c>
      <c r="GR8" s="14">
        <f t="shared" si="24"/>
        <v>1.88</v>
      </c>
      <c r="GS8" s="46">
        <f t="shared" si="24"/>
        <v>2</v>
      </c>
      <c r="GT8" s="45">
        <f>(GT9*40%+GT13*30%+GT17*30%)</f>
        <v>3.7</v>
      </c>
      <c r="GU8" s="14">
        <f t="shared" ref="GU8:HA8" si="25">(GU9*40%+GU13*30%+GU17*30%)</f>
        <v>3.2439999999999998</v>
      </c>
      <c r="GV8" s="14">
        <f t="shared" si="25"/>
        <v>3.26</v>
      </c>
      <c r="GW8" s="14">
        <f t="shared" si="25"/>
        <v>0</v>
      </c>
      <c r="GX8" s="14">
        <f t="shared" si="25"/>
        <v>3.1399999999999997</v>
      </c>
      <c r="GY8" s="14">
        <f t="shared" si="25"/>
        <v>3.26</v>
      </c>
      <c r="GZ8" s="14">
        <f t="shared" si="25"/>
        <v>3.1399999999999997</v>
      </c>
      <c r="HA8" s="46">
        <f t="shared" si="25"/>
        <v>3.42</v>
      </c>
      <c r="HB8" s="45">
        <f>(HB9*40%+HB13*30%+HB17*30%)</f>
        <v>1.2400000000000002</v>
      </c>
      <c r="HC8" s="14">
        <f t="shared" ref="HC8:HI8" si="26">(HC9*40%+HC13*30%+HC17*30%)</f>
        <v>1.2400000000000002</v>
      </c>
      <c r="HD8" s="14">
        <f t="shared" si="26"/>
        <v>1.2400000000000002</v>
      </c>
      <c r="HE8" s="14">
        <f t="shared" si="26"/>
        <v>0</v>
      </c>
      <c r="HF8" s="14">
        <f t="shared" si="26"/>
        <v>1.2400000000000002</v>
      </c>
      <c r="HG8" s="14">
        <f t="shared" si="26"/>
        <v>1.2400000000000002</v>
      </c>
      <c r="HH8" s="14">
        <f t="shared" si="26"/>
        <v>1.2400000000000002</v>
      </c>
      <c r="HI8" s="64">
        <f t="shared" si="26"/>
        <v>1.2400000000000002</v>
      </c>
      <c r="HJ8" s="45">
        <f>(HJ9*40%+HJ13*30%+HJ17*30%)</f>
        <v>2.91</v>
      </c>
      <c r="HK8" s="14">
        <f t="shared" ref="HK8:HQ8" si="27">(HK9*40%+HK13*30%+HK17*30%)</f>
        <v>2.91</v>
      </c>
      <c r="HL8" s="14">
        <f t="shared" si="27"/>
        <v>2.91</v>
      </c>
      <c r="HM8" s="14">
        <f t="shared" si="27"/>
        <v>0</v>
      </c>
      <c r="HN8" s="14">
        <f t="shared" si="27"/>
        <v>2.91</v>
      </c>
      <c r="HO8" s="14">
        <f t="shared" si="27"/>
        <v>2.91</v>
      </c>
      <c r="HP8" s="14">
        <f t="shared" si="27"/>
        <v>2.91</v>
      </c>
      <c r="HQ8" s="46">
        <f t="shared" si="27"/>
        <v>2.91</v>
      </c>
      <c r="HR8" s="31">
        <f>(HR9*40%+HR13*30%+HR17*30%)</f>
        <v>2.75</v>
      </c>
      <c r="HS8" s="14">
        <f>(HS9*40%+HS13*30%+HS17*30%)</f>
        <v>2.75</v>
      </c>
      <c r="HT8" s="14">
        <f t="shared" ref="HT8:HY8" si="28">(HT9*40%+HT13*30%+HT17*30%)</f>
        <v>2.75</v>
      </c>
      <c r="HU8" s="14">
        <f t="shared" si="28"/>
        <v>0</v>
      </c>
      <c r="HV8" s="14">
        <f t="shared" si="28"/>
        <v>2.75</v>
      </c>
      <c r="HW8" s="14">
        <f t="shared" si="28"/>
        <v>2.75</v>
      </c>
      <c r="HX8" s="14">
        <f t="shared" si="28"/>
        <v>2.75</v>
      </c>
      <c r="HY8" s="46">
        <f t="shared" si="28"/>
        <v>2.75</v>
      </c>
      <c r="HZ8" s="45">
        <f t="shared" ref="HZ8:IG8" si="29">(HZ9*40%+HZ13*30%+HZ17*30%)</f>
        <v>1.9600000000000004</v>
      </c>
      <c r="IA8" s="14">
        <f>(IA9*40%+IA13*30%+IA17*30%)</f>
        <v>1.9600000000000004</v>
      </c>
      <c r="IB8" s="14">
        <f t="shared" si="29"/>
        <v>1.9600000000000004</v>
      </c>
      <c r="IC8" s="14">
        <f t="shared" si="29"/>
        <v>0</v>
      </c>
      <c r="ID8" s="14">
        <f t="shared" si="29"/>
        <v>1.9600000000000004</v>
      </c>
      <c r="IE8" s="14">
        <f t="shared" si="29"/>
        <v>1.9600000000000004</v>
      </c>
      <c r="IF8" s="14">
        <f t="shared" si="29"/>
        <v>1.9600000000000004</v>
      </c>
      <c r="IG8" s="46">
        <f t="shared" si="29"/>
        <v>1.9600000000000004</v>
      </c>
      <c r="IH8" s="45">
        <f t="shared" ref="IH8:IO8" si="30">(IH9*40%+IH13*30%+IH17*30%)</f>
        <v>0</v>
      </c>
      <c r="II8" s="14" t="e">
        <f t="shared" si="30"/>
        <v>#DIV/0!</v>
      </c>
      <c r="IJ8" s="14">
        <f t="shared" si="30"/>
        <v>0</v>
      </c>
      <c r="IK8" s="14">
        <f t="shared" si="30"/>
        <v>0</v>
      </c>
      <c r="IL8" s="14">
        <f t="shared" si="30"/>
        <v>0</v>
      </c>
      <c r="IM8" s="14">
        <f t="shared" si="30"/>
        <v>0</v>
      </c>
      <c r="IN8" s="14">
        <f t="shared" si="30"/>
        <v>0</v>
      </c>
      <c r="IO8" s="46">
        <f t="shared" si="30"/>
        <v>0</v>
      </c>
      <c r="IP8" s="45">
        <f t="shared" ref="IP8:IW8" si="31">(IP9*40%+IP13*30%+IP17*30%)</f>
        <v>2.3200000000000003</v>
      </c>
      <c r="IQ8" s="14">
        <f t="shared" si="31"/>
        <v>2.2000000000000002</v>
      </c>
      <c r="IR8" s="14">
        <f t="shared" si="31"/>
        <v>2.2000000000000002</v>
      </c>
      <c r="IS8" s="14">
        <f t="shared" si="31"/>
        <v>0</v>
      </c>
      <c r="IT8" s="14">
        <f t="shared" si="31"/>
        <v>2.08</v>
      </c>
      <c r="IU8" s="14">
        <f t="shared" si="31"/>
        <v>2.2000000000000002</v>
      </c>
      <c r="IV8" s="14">
        <f t="shared" si="31"/>
        <v>2.3200000000000003</v>
      </c>
      <c r="IW8" s="46">
        <f t="shared" si="31"/>
        <v>2.2000000000000002</v>
      </c>
    </row>
    <row r="9" spans="1:257" s="6" customFormat="1" ht="24.75" customHeight="1" x14ac:dyDescent="0.2">
      <c r="A9" s="25" t="s">
        <v>522</v>
      </c>
      <c r="B9" s="47">
        <f>(B10*40%+B11*30%+B12*30%)</f>
        <v>4</v>
      </c>
      <c r="C9" s="14">
        <f t="shared" ref="C9:I9" si="32">(C10*40%+C11*30%+C12*30%)</f>
        <v>4</v>
      </c>
      <c r="D9" s="12">
        <f t="shared" si="32"/>
        <v>4</v>
      </c>
      <c r="E9" s="12">
        <f t="shared" si="32"/>
        <v>0</v>
      </c>
      <c r="F9" s="12">
        <f t="shared" si="32"/>
        <v>4</v>
      </c>
      <c r="G9" s="12">
        <f t="shared" si="32"/>
        <v>4</v>
      </c>
      <c r="H9" s="12">
        <f t="shared" si="32"/>
        <v>4</v>
      </c>
      <c r="I9" s="48">
        <f t="shared" si="32"/>
        <v>4</v>
      </c>
      <c r="J9" s="47">
        <f>(J10*40%+J11*30%+J12*30%)</f>
        <v>1.2999999999999998</v>
      </c>
      <c r="K9" s="14">
        <f t="shared" ref="K9:Q9" si="33">(K10*40%+K11*30%+K12*30%)</f>
        <v>1.18</v>
      </c>
      <c r="L9" s="12">
        <f t="shared" si="33"/>
        <v>1</v>
      </c>
      <c r="M9" s="12">
        <f t="shared" si="33"/>
        <v>0</v>
      </c>
      <c r="N9" s="12">
        <f t="shared" si="33"/>
        <v>1</v>
      </c>
      <c r="O9" s="12">
        <f t="shared" si="33"/>
        <v>1.2999999999999998</v>
      </c>
      <c r="P9" s="12">
        <f t="shared" si="33"/>
        <v>1.2999999999999998</v>
      </c>
      <c r="Q9" s="48">
        <f t="shared" si="33"/>
        <v>1.2999999999999998</v>
      </c>
      <c r="R9" s="47">
        <f>(R10*40%+R11*30%+R12*30%)</f>
        <v>2</v>
      </c>
      <c r="S9" s="14">
        <f t="shared" ref="S9:Y9" si="34">(S10*40%+S11*30%+S12*30%)</f>
        <v>1.58</v>
      </c>
      <c r="T9" s="12">
        <f t="shared" si="34"/>
        <v>1.4000000000000001</v>
      </c>
      <c r="U9" s="12">
        <f t="shared" si="34"/>
        <v>0</v>
      </c>
      <c r="V9" s="12">
        <f t="shared" si="34"/>
        <v>2</v>
      </c>
      <c r="W9" s="12">
        <f t="shared" si="34"/>
        <v>1.4000000000000001</v>
      </c>
      <c r="X9" s="12">
        <f t="shared" si="34"/>
        <v>1.4000000000000001</v>
      </c>
      <c r="Y9" s="48">
        <f t="shared" si="34"/>
        <v>1.7</v>
      </c>
      <c r="Z9" s="47">
        <f>(Z10*40%+Z11*30%+Z12*30%)</f>
        <v>2.6</v>
      </c>
      <c r="AA9" s="14">
        <f t="shared" ref="AA9:AG9" si="35">(AA10*40%+AA11*30%+AA12*30%)</f>
        <v>2.9</v>
      </c>
      <c r="AB9" s="12">
        <f t="shared" si="35"/>
        <v>2.9</v>
      </c>
      <c r="AC9" s="12">
        <f t="shared" si="35"/>
        <v>0</v>
      </c>
      <c r="AD9" s="12">
        <f t="shared" si="35"/>
        <v>2.9</v>
      </c>
      <c r="AE9" s="12">
        <f t="shared" si="35"/>
        <v>2.9</v>
      </c>
      <c r="AF9" s="12">
        <f t="shared" si="35"/>
        <v>2.9</v>
      </c>
      <c r="AG9" s="48">
        <f t="shared" si="35"/>
        <v>2.9</v>
      </c>
      <c r="AH9" s="47">
        <f>(AH10*40%+AH11*30%+AH12*30%)</f>
        <v>2.9</v>
      </c>
      <c r="AI9" s="14">
        <f t="shared" ref="AI9:AO9" si="36">(AI10*40%+AI11*30%+AI12*30%)</f>
        <v>3.06</v>
      </c>
      <c r="AJ9" s="12">
        <f t="shared" si="36"/>
        <v>2.9</v>
      </c>
      <c r="AK9" s="12">
        <f t="shared" si="36"/>
        <v>0</v>
      </c>
      <c r="AL9" s="12">
        <f t="shared" si="36"/>
        <v>3.3000000000000003</v>
      </c>
      <c r="AM9" s="12">
        <f t="shared" si="36"/>
        <v>3.3000000000000003</v>
      </c>
      <c r="AN9" s="12">
        <f t="shared" si="36"/>
        <v>2.9</v>
      </c>
      <c r="AO9" s="48">
        <f t="shared" si="36"/>
        <v>2.9</v>
      </c>
      <c r="AP9" s="47">
        <f>(AP10*40%+AP11*30%+AP12*30%)</f>
        <v>2.7</v>
      </c>
      <c r="AQ9" s="14">
        <f t="shared" ref="AQ9:AW9" si="37">(AQ10*40%+AQ11*30%+AQ12*30%)</f>
        <v>2.7</v>
      </c>
      <c r="AR9" s="12">
        <f t="shared" si="37"/>
        <v>2.7</v>
      </c>
      <c r="AS9" s="12">
        <f t="shared" si="37"/>
        <v>0</v>
      </c>
      <c r="AT9" s="12">
        <f t="shared" si="37"/>
        <v>2.7</v>
      </c>
      <c r="AU9" s="12">
        <f t="shared" si="37"/>
        <v>2.7</v>
      </c>
      <c r="AV9" s="12">
        <f t="shared" si="37"/>
        <v>2.7</v>
      </c>
      <c r="AW9" s="48">
        <f t="shared" si="37"/>
        <v>2.7</v>
      </c>
      <c r="AX9" s="47">
        <f>(AX10*40%+AX11*30%+AX12*30%)</f>
        <v>1.7</v>
      </c>
      <c r="AY9" s="14">
        <f t="shared" ref="AY9:BE9" si="38">(AY10*40%+AY11*30%+AY12*30%)</f>
        <v>1.7</v>
      </c>
      <c r="AZ9" s="12">
        <f t="shared" si="38"/>
        <v>1.7</v>
      </c>
      <c r="BA9" s="12">
        <f t="shared" si="38"/>
        <v>0</v>
      </c>
      <c r="BB9" s="12">
        <f t="shared" si="38"/>
        <v>1.7</v>
      </c>
      <c r="BC9" s="12">
        <f t="shared" si="38"/>
        <v>1.7</v>
      </c>
      <c r="BD9" s="12">
        <f t="shared" si="38"/>
        <v>1.7</v>
      </c>
      <c r="BE9" s="58">
        <f t="shared" si="38"/>
        <v>1.7</v>
      </c>
      <c r="BF9" s="47">
        <f>(BF10*40%+BF11*30%+BF12*30%)</f>
        <v>3.3</v>
      </c>
      <c r="BG9" s="14">
        <f t="shared" ref="BG9:BM9" si="39">(BG10*40%+BG11*30%+BG12*30%)</f>
        <v>2.54</v>
      </c>
      <c r="BH9" s="12">
        <f t="shared" si="39"/>
        <v>2.5999999999999996</v>
      </c>
      <c r="BI9" s="12">
        <f t="shared" si="39"/>
        <v>0</v>
      </c>
      <c r="BJ9" s="12">
        <f t="shared" si="39"/>
        <v>2.5999999999999996</v>
      </c>
      <c r="BK9" s="12">
        <f t="shared" si="39"/>
        <v>2.2999999999999998</v>
      </c>
      <c r="BL9" s="12">
        <f t="shared" si="39"/>
        <v>2.5999999999999996</v>
      </c>
      <c r="BM9" s="58">
        <f t="shared" si="39"/>
        <v>2.5999999999999996</v>
      </c>
      <c r="BN9" s="47">
        <f>(BN10*40%+BN11*30%+BN12*30%)</f>
        <v>2.7</v>
      </c>
      <c r="BO9" s="14">
        <f t="shared" ref="BO9:BU9" si="40">(BO10*40%+BO11*30%+BO12*30%)</f>
        <v>2</v>
      </c>
      <c r="BP9" s="12">
        <f t="shared" si="40"/>
        <v>2</v>
      </c>
      <c r="BQ9" s="12">
        <f t="shared" si="40"/>
        <v>0</v>
      </c>
      <c r="BR9" s="12">
        <f t="shared" si="40"/>
        <v>2</v>
      </c>
      <c r="BS9" s="12">
        <f t="shared" si="40"/>
        <v>2</v>
      </c>
      <c r="BT9" s="12">
        <f t="shared" si="40"/>
        <v>2</v>
      </c>
      <c r="BU9" s="48">
        <f t="shared" si="40"/>
        <v>2</v>
      </c>
      <c r="BV9" s="32">
        <f>(BV10*40%+BV11*30%+BV12*30%)</f>
        <v>3.0000000000000004</v>
      </c>
      <c r="BW9" s="14">
        <f t="shared" ref="BW9:CC9" si="41">(BW10*40%+BW11*30%+BW12*30%)</f>
        <v>2</v>
      </c>
      <c r="BX9" s="12">
        <f t="shared" si="41"/>
        <v>2</v>
      </c>
      <c r="BY9" s="12">
        <f t="shared" si="41"/>
        <v>0</v>
      </c>
      <c r="BZ9" s="12">
        <f t="shared" si="41"/>
        <v>2</v>
      </c>
      <c r="CA9" s="12">
        <f t="shared" si="41"/>
        <v>2</v>
      </c>
      <c r="CB9" s="12">
        <f t="shared" si="41"/>
        <v>2</v>
      </c>
      <c r="CC9" s="48">
        <f t="shared" si="41"/>
        <v>2</v>
      </c>
      <c r="CD9" s="32">
        <f>(CD10*40%+CD11*30%+CD12*30%)</f>
        <v>2</v>
      </c>
      <c r="CE9" s="14">
        <f t="shared" ref="CE9:CK9" si="42">(CE10*40%+CE11*30%+CE12*30%)</f>
        <v>2.2400000000000002</v>
      </c>
      <c r="CF9" s="12">
        <f t="shared" si="42"/>
        <v>2.2999999999999998</v>
      </c>
      <c r="CG9" s="12">
        <f t="shared" si="42"/>
        <v>0</v>
      </c>
      <c r="CH9" s="12">
        <f t="shared" si="42"/>
        <v>2</v>
      </c>
      <c r="CI9" s="12">
        <f t="shared" si="42"/>
        <v>2.2999999999999998</v>
      </c>
      <c r="CJ9" s="12">
        <f t="shared" si="42"/>
        <v>2.2999999999999998</v>
      </c>
      <c r="CK9" s="58">
        <f t="shared" si="42"/>
        <v>2.2999999999999998</v>
      </c>
      <c r="CL9" s="47">
        <f>(CL10*40%+CL11*30%+CL12*30%)</f>
        <v>2</v>
      </c>
      <c r="CM9" s="14">
        <f t="shared" ref="CM9:CS9" si="43">(CM10*40%+CM11*30%+CM12*30%)</f>
        <v>2</v>
      </c>
      <c r="CN9" s="12">
        <f t="shared" si="43"/>
        <v>2</v>
      </c>
      <c r="CO9" s="12">
        <f t="shared" si="43"/>
        <v>0</v>
      </c>
      <c r="CP9" s="12">
        <f t="shared" si="43"/>
        <v>2</v>
      </c>
      <c r="CQ9" s="12">
        <f t="shared" si="43"/>
        <v>2</v>
      </c>
      <c r="CR9" s="12">
        <f t="shared" si="43"/>
        <v>2</v>
      </c>
      <c r="CS9" s="58">
        <f t="shared" si="43"/>
        <v>2</v>
      </c>
      <c r="CT9" s="47">
        <f>(CT10*40%+CT11*30%+CT12*30%)</f>
        <v>3.6999999999999997</v>
      </c>
      <c r="CU9" s="14">
        <f t="shared" ref="CU9:DA9" si="44">(CU10*40%+CU11*30%+CU12*30%)</f>
        <v>3.3000000000000003</v>
      </c>
      <c r="CV9" s="12">
        <f t="shared" si="44"/>
        <v>3.3000000000000003</v>
      </c>
      <c r="CW9" s="12">
        <f t="shared" si="44"/>
        <v>0</v>
      </c>
      <c r="CX9" s="12">
        <f t="shared" si="44"/>
        <v>3.3000000000000003</v>
      </c>
      <c r="CY9" s="12">
        <f t="shared" si="44"/>
        <v>3.3000000000000003</v>
      </c>
      <c r="CZ9" s="12">
        <f t="shared" si="44"/>
        <v>3.3000000000000003</v>
      </c>
      <c r="DA9" s="48">
        <f t="shared" si="44"/>
        <v>3.3000000000000003</v>
      </c>
      <c r="DB9" s="32">
        <f>(DB10*40%+DB11*30%+DB12*30%)</f>
        <v>2</v>
      </c>
      <c r="DC9" s="14">
        <f t="shared" ref="DC9:DI9" si="45">(DC10*40%+DC11*30%+DC12*30%)</f>
        <v>2</v>
      </c>
      <c r="DD9" s="12">
        <f t="shared" si="45"/>
        <v>2</v>
      </c>
      <c r="DE9" s="12">
        <f t="shared" si="45"/>
        <v>0</v>
      </c>
      <c r="DF9" s="12">
        <f t="shared" si="45"/>
        <v>2</v>
      </c>
      <c r="DG9" s="12">
        <f t="shared" si="45"/>
        <v>2</v>
      </c>
      <c r="DH9" s="12">
        <f t="shared" si="45"/>
        <v>2</v>
      </c>
      <c r="DI9" s="48">
        <f t="shared" si="45"/>
        <v>2</v>
      </c>
      <c r="DJ9" s="47">
        <f>(DJ10*40%+DJ11*30%+DJ12*30%)</f>
        <v>2.5999999999999996</v>
      </c>
      <c r="DK9" s="14">
        <f t="shared" ref="DK9:DQ9" si="46">(DK10*40%+DK11*30%+DK12*30%)</f>
        <v>2.5999999999999996</v>
      </c>
      <c r="DL9" s="12">
        <f t="shared" si="46"/>
        <v>2.5999999999999996</v>
      </c>
      <c r="DM9" s="12">
        <f t="shared" si="46"/>
        <v>0</v>
      </c>
      <c r="DN9" s="12">
        <f t="shared" si="46"/>
        <v>2.5999999999999996</v>
      </c>
      <c r="DO9" s="12">
        <f t="shared" si="46"/>
        <v>2.5999999999999996</v>
      </c>
      <c r="DP9" s="12">
        <f t="shared" si="46"/>
        <v>2.5999999999999996</v>
      </c>
      <c r="DQ9" s="48">
        <f t="shared" si="46"/>
        <v>2.5999999999999996</v>
      </c>
      <c r="DR9" s="47">
        <f>(DR10*40%+DR11*30%+DR12*30%)</f>
        <v>2.5999999999999996</v>
      </c>
      <c r="DS9" s="14">
        <f t="shared" ref="DS9:DY9" si="47">(DS10*40%+DS11*30%+DS12*30%)</f>
        <v>2.5999999999999996</v>
      </c>
      <c r="DT9" s="12">
        <f t="shared" si="47"/>
        <v>2.5999999999999996</v>
      </c>
      <c r="DU9" s="12">
        <f t="shared" si="47"/>
        <v>0</v>
      </c>
      <c r="DV9" s="12">
        <f t="shared" si="47"/>
        <v>2.5999999999999996</v>
      </c>
      <c r="DW9" s="12">
        <f t="shared" si="47"/>
        <v>2.5999999999999996</v>
      </c>
      <c r="DX9" s="12">
        <f t="shared" si="47"/>
        <v>2.5999999999999996</v>
      </c>
      <c r="DY9" s="48">
        <f t="shared" si="47"/>
        <v>2.5999999999999996</v>
      </c>
      <c r="DZ9" s="47">
        <f>(DZ10*40%+DZ11*30%+DZ12*30%)</f>
        <v>2</v>
      </c>
      <c r="EA9" s="14">
        <f t="shared" ref="EA9:EG9" si="48">(EA10*40%+EA11*30%+EA12*30%)</f>
        <v>2</v>
      </c>
      <c r="EB9" s="12">
        <f t="shared" si="48"/>
        <v>2</v>
      </c>
      <c r="EC9" s="12">
        <f t="shared" si="48"/>
        <v>0</v>
      </c>
      <c r="ED9" s="12">
        <f t="shared" si="48"/>
        <v>2</v>
      </c>
      <c r="EE9" s="12">
        <f t="shared" si="48"/>
        <v>2</v>
      </c>
      <c r="EF9" s="12">
        <f t="shared" si="48"/>
        <v>2</v>
      </c>
      <c r="EG9" s="48">
        <f t="shared" si="48"/>
        <v>2</v>
      </c>
      <c r="EH9" s="47">
        <f>(EH10*40%+EH11*30%+EH12*30%)</f>
        <v>2.2999999999999998</v>
      </c>
      <c r="EI9" s="14">
        <f t="shared" ref="EI9:EO9" si="49">(EI10*40%+EI11*30%+EI12*30%)</f>
        <v>2.12</v>
      </c>
      <c r="EJ9" s="12">
        <f t="shared" si="49"/>
        <v>2</v>
      </c>
      <c r="EK9" s="12">
        <f t="shared" si="49"/>
        <v>0</v>
      </c>
      <c r="EL9" s="12">
        <f t="shared" si="49"/>
        <v>2</v>
      </c>
      <c r="EM9" s="12">
        <f t="shared" si="49"/>
        <v>2</v>
      </c>
      <c r="EN9" s="12">
        <f t="shared" si="49"/>
        <v>2.2999999999999998</v>
      </c>
      <c r="EO9" s="48">
        <f t="shared" si="49"/>
        <v>2.2999999999999998</v>
      </c>
      <c r="EP9" s="47">
        <f>(EP10*40%+EP11*30%+EP12*30%)</f>
        <v>2</v>
      </c>
      <c r="EQ9" s="14">
        <f t="shared" ref="EQ9:EW9" si="50">(EQ10*40%+EQ11*30%+EQ12*30%)</f>
        <v>2</v>
      </c>
      <c r="ER9" s="12">
        <f t="shared" si="50"/>
        <v>2</v>
      </c>
      <c r="ES9" s="12">
        <f t="shared" si="50"/>
        <v>0</v>
      </c>
      <c r="ET9" s="12">
        <f t="shared" si="50"/>
        <v>2</v>
      </c>
      <c r="EU9" s="12">
        <f t="shared" si="50"/>
        <v>2</v>
      </c>
      <c r="EV9" s="12">
        <f t="shared" si="50"/>
        <v>2</v>
      </c>
      <c r="EW9" s="48">
        <f t="shared" si="50"/>
        <v>2</v>
      </c>
      <c r="EX9" s="47">
        <f>(EX10*40%+EX11*30%+EX12*30%)</f>
        <v>2.7</v>
      </c>
      <c r="EY9" s="14">
        <f t="shared" ref="EY9:FE9" si="51">(EY10*40%+EY11*30%+EY12*30%)</f>
        <v>2.2999999999999998</v>
      </c>
      <c r="EZ9" s="12">
        <f t="shared" si="51"/>
        <v>2.2999999999999998</v>
      </c>
      <c r="FA9" s="12">
        <f t="shared" si="51"/>
        <v>0</v>
      </c>
      <c r="FB9" s="12">
        <f t="shared" si="51"/>
        <v>2.2999999999999998</v>
      </c>
      <c r="FC9" s="12">
        <f t="shared" si="51"/>
        <v>2.2999999999999998</v>
      </c>
      <c r="FD9" s="12">
        <f t="shared" si="51"/>
        <v>2.2999999999999998</v>
      </c>
      <c r="FE9" s="48">
        <f t="shared" si="51"/>
        <v>2.2999999999999998</v>
      </c>
      <c r="FF9" s="47">
        <f>(FF10*40%+FF11*30%+FF12*30%)</f>
        <v>3.3000000000000003</v>
      </c>
      <c r="FG9" s="14">
        <f t="shared" ref="FG9" si="52">(FG10*40%+FG11*30%+FG12*30%)</f>
        <v>3.02</v>
      </c>
      <c r="FH9" s="12">
        <f t="shared" ref="FH9:FM9" si="53">(FH10*40%+FH11*30%+FH12*30%)</f>
        <v>2.5999999999999996</v>
      </c>
      <c r="FI9" s="12">
        <f t="shared" si="53"/>
        <v>0</v>
      </c>
      <c r="FJ9" s="12">
        <f t="shared" si="53"/>
        <v>2.5999999999999996</v>
      </c>
      <c r="FK9" s="12">
        <f t="shared" si="53"/>
        <v>3.3000000000000003</v>
      </c>
      <c r="FL9" s="12">
        <f t="shared" si="53"/>
        <v>3.3000000000000003</v>
      </c>
      <c r="FM9" s="48">
        <f t="shared" si="53"/>
        <v>3.3000000000000003</v>
      </c>
      <c r="FN9" s="47">
        <f>(FN10*40%+FN11*30%+FN12*30%)</f>
        <v>2.2999999999999998</v>
      </c>
      <c r="FO9" s="14">
        <f t="shared" ref="FO9:FU9" si="54">(FO10*40%+FO11*30%+FO12*30%)</f>
        <v>2.2999999999999998</v>
      </c>
      <c r="FP9" s="12">
        <f t="shared" si="54"/>
        <v>2.2999999999999998</v>
      </c>
      <c r="FQ9" s="12">
        <f t="shared" si="54"/>
        <v>0</v>
      </c>
      <c r="FR9" s="12">
        <f t="shared" si="54"/>
        <v>2.2999999999999998</v>
      </c>
      <c r="FS9" s="12">
        <f t="shared" si="54"/>
        <v>2.2999999999999998</v>
      </c>
      <c r="FT9" s="12">
        <f t="shared" si="54"/>
        <v>2.2999999999999998</v>
      </c>
      <c r="FU9" s="48">
        <f t="shared" si="54"/>
        <v>2.2999999999999998</v>
      </c>
      <c r="FV9" s="47">
        <f>(FV10*40%+FV11*30%+FV12*30%)</f>
        <v>3</v>
      </c>
      <c r="FW9" s="14">
        <f t="shared" ref="FW9:GC9" si="55">(FW10*40%+FW11*30%+FW12*30%)</f>
        <v>2.42</v>
      </c>
      <c r="FX9" s="12">
        <f t="shared" si="55"/>
        <v>2.5999999999999996</v>
      </c>
      <c r="FY9" s="12">
        <f t="shared" si="55"/>
        <v>0</v>
      </c>
      <c r="FZ9" s="12">
        <f t="shared" si="55"/>
        <v>2.2999999999999998</v>
      </c>
      <c r="GA9" s="12">
        <f t="shared" si="55"/>
        <v>2.5999999999999996</v>
      </c>
      <c r="GB9" s="12">
        <f t="shared" si="55"/>
        <v>2.2999999999999998</v>
      </c>
      <c r="GC9" s="48">
        <f t="shared" si="55"/>
        <v>2.2999999999999998</v>
      </c>
      <c r="GD9" s="47">
        <f>(GD10*40%+GD11*30%+GD12*30%)</f>
        <v>1.7</v>
      </c>
      <c r="GE9" s="14">
        <f t="shared" ref="GE9:GK9" si="56">(GE10*40%+GE11*30%+GE12*30%)</f>
        <v>1.7</v>
      </c>
      <c r="GF9" s="12">
        <f t="shared" si="56"/>
        <v>1.7</v>
      </c>
      <c r="GG9" s="12">
        <f t="shared" si="56"/>
        <v>0</v>
      </c>
      <c r="GH9" s="12">
        <f t="shared" si="56"/>
        <v>1.7</v>
      </c>
      <c r="GI9" s="12">
        <f t="shared" si="56"/>
        <v>1.7</v>
      </c>
      <c r="GJ9" s="12">
        <f t="shared" si="56"/>
        <v>1.7</v>
      </c>
      <c r="GK9" s="48">
        <f t="shared" si="56"/>
        <v>1.7</v>
      </c>
      <c r="GL9" s="47">
        <f>(GL10*40%+GL11*30%+GL12*30%)</f>
        <v>2</v>
      </c>
      <c r="GM9" s="14">
        <f t="shared" ref="GM9:GS9" si="57">(GM10*40%+GM11*30%+GM12*30%)</f>
        <v>1.82</v>
      </c>
      <c r="GN9" s="12">
        <f t="shared" si="57"/>
        <v>2</v>
      </c>
      <c r="GO9" s="12">
        <f t="shared" si="57"/>
        <v>0</v>
      </c>
      <c r="GP9" s="12">
        <f t="shared" si="57"/>
        <v>1.7000000000000002</v>
      </c>
      <c r="GQ9" s="12">
        <f t="shared" si="57"/>
        <v>1.7000000000000002</v>
      </c>
      <c r="GR9" s="12">
        <f t="shared" si="57"/>
        <v>1.7</v>
      </c>
      <c r="GS9" s="48">
        <f t="shared" si="57"/>
        <v>2</v>
      </c>
      <c r="GT9" s="47">
        <f>(GT10*40%+GT11*30%+GT12*30%)</f>
        <v>4</v>
      </c>
      <c r="GU9" s="14">
        <f t="shared" ref="GU9:HA9" si="58">(GU10*40%+GU11*30%+GU12*30%)</f>
        <v>2.8600000000000003</v>
      </c>
      <c r="GV9" s="12">
        <f t="shared" si="58"/>
        <v>2.9</v>
      </c>
      <c r="GW9" s="12">
        <f t="shared" si="58"/>
        <v>0</v>
      </c>
      <c r="GX9" s="12">
        <f t="shared" si="58"/>
        <v>2.5999999999999996</v>
      </c>
      <c r="GY9" s="12">
        <f t="shared" si="58"/>
        <v>2.9</v>
      </c>
      <c r="GZ9" s="12">
        <f t="shared" si="58"/>
        <v>2.5999999999999996</v>
      </c>
      <c r="HA9" s="48">
        <f t="shared" si="58"/>
        <v>3.3000000000000003</v>
      </c>
      <c r="HB9" s="47">
        <f>(HB10*40%+HB11*30%+HB12*30%)</f>
        <v>1.6</v>
      </c>
      <c r="HC9" s="14">
        <f t="shared" ref="HC9:HI9" si="59">(HC10*40%+HC11*30%+HC12*30%)</f>
        <v>1.6</v>
      </c>
      <c r="HD9" s="12">
        <f t="shared" si="59"/>
        <v>1.6</v>
      </c>
      <c r="HE9" s="12">
        <f t="shared" si="59"/>
        <v>0</v>
      </c>
      <c r="HF9" s="12">
        <f t="shared" si="59"/>
        <v>1.6</v>
      </c>
      <c r="HG9" s="12">
        <f t="shared" si="59"/>
        <v>1.6</v>
      </c>
      <c r="HH9" s="12">
        <f t="shared" si="59"/>
        <v>1.6</v>
      </c>
      <c r="HI9" s="58">
        <f t="shared" si="59"/>
        <v>1.6</v>
      </c>
      <c r="HJ9" s="47">
        <f>(HJ10*40%+HJ11*30%+HJ12*30%)</f>
        <v>3</v>
      </c>
      <c r="HK9" s="14">
        <f t="shared" ref="HK9:HQ9" si="60">(HK10*40%+HK11*30%+HK12*30%)</f>
        <v>3</v>
      </c>
      <c r="HL9" s="12">
        <f t="shared" si="60"/>
        <v>3</v>
      </c>
      <c r="HM9" s="12">
        <f t="shared" si="60"/>
        <v>0</v>
      </c>
      <c r="HN9" s="12">
        <f t="shared" si="60"/>
        <v>3</v>
      </c>
      <c r="HO9" s="12">
        <f t="shared" si="60"/>
        <v>3</v>
      </c>
      <c r="HP9" s="12">
        <f t="shared" si="60"/>
        <v>3</v>
      </c>
      <c r="HQ9" s="48">
        <f t="shared" si="60"/>
        <v>3</v>
      </c>
      <c r="HR9" s="32">
        <f>(HR10*40%+HR11*30%+HR12*30%)</f>
        <v>2.5999999999999996</v>
      </c>
      <c r="HS9" s="14">
        <f t="shared" ref="HS9" si="61">(HS10*40%+HS11*30%+HS12*30%)</f>
        <v>2.5999999999999996</v>
      </c>
      <c r="HT9" s="12">
        <f t="shared" ref="HT9:HY9" si="62">(HT10*40%+HT11*30%+HT12*30%)</f>
        <v>2.5999999999999996</v>
      </c>
      <c r="HU9" s="12">
        <f t="shared" si="62"/>
        <v>0</v>
      </c>
      <c r="HV9" s="12">
        <f t="shared" si="62"/>
        <v>2.5999999999999996</v>
      </c>
      <c r="HW9" s="12">
        <f t="shared" si="62"/>
        <v>2.5999999999999996</v>
      </c>
      <c r="HX9" s="12">
        <f t="shared" si="62"/>
        <v>2.5999999999999996</v>
      </c>
      <c r="HY9" s="48">
        <f t="shared" si="62"/>
        <v>2.5999999999999996</v>
      </c>
      <c r="HZ9" s="47">
        <f t="shared" ref="HZ9:IG9" si="63">(HZ10*40%+HZ11*30%+HZ12*30%)</f>
        <v>1.6</v>
      </c>
      <c r="IA9" s="14">
        <f t="shared" si="63"/>
        <v>1.6</v>
      </c>
      <c r="IB9" s="12">
        <f t="shared" si="63"/>
        <v>1.6</v>
      </c>
      <c r="IC9" s="12">
        <f t="shared" si="63"/>
        <v>0</v>
      </c>
      <c r="ID9" s="12">
        <f t="shared" si="63"/>
        <v>1.6</v>
      </c>
      <c r="IE9" s="12">
        <f t="shared" si="63"/>
        <v>1.6</v>
      </c>
      <c r="IF9" s="12">
        <f t="shared" si="63"/>
        <v>1.6</v>
      </c>
      <c r="IG9" s="48">
        <f t="shared" si="63"/>
        <v>1.6</v>
      </c>
      <c r="IH9" s="47">
        <f t="shared" ref="IH9:IO9" si="64">(IH10*40%+IH11*30%+IH12*30%)</f>
        <v>0</v>
      </c>
      <c r="II9" s="14" t="e">
        <f t="shared" si="64"/>
        <v>#DIV/0!</v>
      </c>
      <c r="IJ9" s="12">
        <f t="shared" si="64"/>
        <v>0</v>
      </c>
      <c r="IK9" s="12">
        <f t="shared" si="64"/>
        <v>0</v>
      </c>
      <c r="IL9" s="12">
        <f t="shared" si="64"/>
        <v>0</v>
      </c>
      <c r="IM9" s="12">
        <f t="shared" si="64"/>
        <v>0</v>
      </c>
      <c r="IN9" s="12">
        <f t="shared" si="64"/>
        <v>0</v>
      </c>
      <c r="IO9" s="48">
        <f t="shared" si="64"/>
        <v>0</v>
      </c>
      <c r="IP9" s="47">
        <f t="shared" ref="IP9:IW9" si="65">(IP10*40%+IP11*30%+IP12*30%)</f>
        <v>1.6</v>
      </c>
      <c r="IQ9" s="14">
        <f t="shared" si="65"/>
        <v>1.3</v>
      </c>
      <c r="IR9" s="12">
        <f t="shared" si="65"/>
        <v>1.3</v>
      </c>
      <c r="IS9" s="12">
        <f t="shared" si="65"/>
        <v>0</v>
      </c>
      <c r="IT9" s="12">
        <f t="shared" si="65"/>
        <v>1</v>
      </c>
      <c r="IU9" s="12">
        <f t="shared" si="65"/>
        <v>1.3</v>
      </c>
      <c r="IV9" s="12">
        <f t="shared" si="65"/>
        <v>1.6</v>
      </c>
      <c r="IW9" s="48">
        <f t="shared" si="65"/>
        <v>1.3</v>
      </c>
    </row>
    <row r="10" spans="1:257" s="8" customFormat="1" ht="46.5" customHeight="1" x14ac:dyDescent="0.2">
      <c r="A10" s="26" t="s">
        <v>526</v>
      </c>
      <c r="B10" s="49">
        <v>4</v>
      </c>
      <c r="C10" s="14">
        <f>AVERAGE(D10:I10)</f>
        <v>4</v>
      </c>
      <c r="D10" s="7">
        <v>4</v>
      </c>
      <c r="E10" s="7"/>
      <c r="F10" s="7">
        <v>4</v>
      </c>
      <c r="G10" s="7">
        <v>4</v>
      </c>
      <c r="H10" s="7">
        <v>4</v>
      </c>
      <c r="I10" s="50">
        <v>4</v>
      </c>
      <c r="J10" s="49">
        <v>1</v>
      </c>
      <c r="K10" s="64">
        <f>AVERAGE(L10:Q10)</f>
        <v>1</v>
      </c>
      <c r="L10" s="7">
        <v>1</v>
      </c>
      <c r="M10" s="7"/>
      <c r="N10" s="7">
        <v>1</v>
      </c>
      <c r="O10" s="7">
        <v>1</v>
      </c>
      <c r="P10" s="7">
        <v>1</v>
      </c>
      <c r="Q10" s="7">
        <v>1</v>
      </c>
      <c r="R10" s="49">
        <v>2</v>
      </c>
      <c r="S10" s="14">
        <f>AVERAGE(T10:Y10)</f>
        <v>2</v>
      </c>
      <c r="T10" s="7">
        <v>2</v>
      </c>
      <c r="U10" s="7"/>
      <c r="V10" s="7">
        <v>2</v>
      </c>
      <c r="W10" s="7">
        <v>2</v>
      </c>
      <c r="X10" s="7">
        <v>2</v>
      </c>
      <c r="Y10" s="50">
        <v>2</v>
      </c>
      <c r="Z10" s="49">
        <v>2</v>
      </c>
      <c r="AA10" s="14">
        <f>AVERAGE(AB10:AG10)</f>
        <v>2</v>
      </c>
      <c r="AB10" s="7">
        <v>2</v>
      </c>
      <c r="AC10" s="7"/>
      <c r="AD10" s="7">
        <v>2</v>
      </c>
      <c r="AE10" s="7">
        <v>2</v>
      </c>
      <c r="AF10" s="7">
        <v>2</v>
      </c>
      <c r="AG10" s="50">
        <v>2</v>
      </c>
      <c r="AH10" s="49">
        <v>2</v>
      </c>
      <c r="AI10" s="14">
        <f>AVERAGE(AJ10:AO10)</f>
        <v>2.4</v>
      </c>
      <c r="AJ10" s="7">
        <v>2</v>
      </c>
      <c r="AK10" s="7"/>
      <c r="AL10" s="7">
        <v>3</v>
      </c>
      <c r="AM10" s="7">
        <v>3</v>
      </c>
      <c r="AN10" s="7">
        <v>2</v>
      </c>
      <c r="AO10" s="50">
        <v>2</v>
      </c>
      <c r="AP10" s="49">
        <v>3</v>
      </c>
      <c r="AQ10" s="14">
        <f>AVERAGE(AR10:AW10)</f>
        <v>3</v>
      </c>
      <c r="AR10" s="7">
        <v>3</v>
      </c>
      <c r="AS10" s="7"/>
      <c r="AT10" s="7">
        <v>3</v>
      </c>
      <c r="AU10" s="7">
        <v>3</v>
      </c>
      <c r="AV10" s="7">
        <v>3</v>
      </c>
      <c r="AW10" s="50">
        <v>3</v>
      </c>
      <c r="AX10" s="49">
        <v>2</v>
      </c>
      <c r="AY10" s="14">
        <f>AVERAGE(AZ10:BE10)</f>
        <v>2</v>
      </c>
      <c r="AZ10" s="7">
        <v>2</v>
      </c>
      <c r="BA10" s="7"/>
      <c r="BB10" s="7">
        <v>2</v>
      </c>
      <c r="BC10" s="7">
        <v>2</v>
      </c>
      <c r="BD10" s="7">
        <v>2</v>
      </c>
      <c r="BE10" s="65">
        <v>2</v>
      </c>
      <c r="BF10" s="49">
        <v>3</v>
      </c>
      <c r="BG10" s="14">
        <f>AVERAGE(BH10:BM10)</f>
        <v>2</v>
      </c>
      <c r="BH10" s="7">
        <v>2</v>
      </c>
      <c r="BI10" s="7"/>
      <c r="BJ10" s="7">
        <v>2</v>
      </c>
      <c r="BK10" s="7">
        <v>2</v>
      </c>
      <c r="BL10" s="7">
        <v>2</v>
      </c>
      <c r="BM10" s="65">
        <v>2</v>
      </c>
      <c r="BN10" s="49">
        <v>3</v>
      </c>
      <c r="BO10" s="14">
        <f>AVERAGE(BP10:BU10)</f>
        <v>2</v>
      </c>
      <c r="BP10" s="7">
        <v>2</v>
      </c>
      <c r="BQ10" s="7"/>
      <c r="BR10" s="7">
        <v>2</v>
      </c>
      <c r="BS10" s="7">
        <v>2</v>
      </c>
      <c r="BT10" s="7">
        <v>2</v>
      </c>
      <c r="BU10" s="50">
        <v>2</v>
      </c>
      <c r="BV10" s="33">
        <v>3</v>
      </c>
      <c r="BW10" s="14">
        <f>AVERAGE(BX10:CC10)</f>
        <v>2</v>
      </c>
      <c r="BX10" s="7">
        <v>2</v>
      </c>
      <c r="BY10" s="7"/>
      <c r="BZ10" s="7">
        <v>2</v>
      </c>
      <c r="CA10" s="7">
        <v>2</v>
      </c>
      <c r="CB10" s="7">
        <v>2</v>
      </c>
      <c r="CC10" s="50">
        <v>2</v>
      </c>
      <c r="CD10" s="33">
        <v>2</v>
      </c>
      <c r="CE10" s="14">
        <f>AVERAGE(CF10:CK10)</f>
        <v>2</v>
      </c>
      <c r="CF10" s="7">
        <v>2</v>
      </c>
      <c r="CG10" s="7"/>
      <c r="CH10" s="7">
        <v>2</v>
      </c>
      <c r="CI10" s="7">
        <v>2</v>
      </c>
      <c r="CJ10" s="7">
        <v>2</v>
      </c>
      <c r="CK10" s="65">
        <v>2</v>
      </c>
      <c r="CL10" s="49">
        <v>2</v>
      </c>
      <c r="CM10" s="14">
        <f>AVERAGE(CN10:CS10)</f>
        <v>2</v>
      </c>
      <c r="CN10" s="7">
        <v>2</v>
      </c>
      <c r="CO10" s="7"/>
      <c r="CP10" s="7">
        <v>2</v>
      </c>
      <c r="CQ10" s="7">
        <v>2</v>
      </c>
      <c r="CR10" s="7">
        <v>2</v>
      </c>
      <c r="CS10" s="65">
        <v>2</v>
      </c>
      <c r="CT10" s="49">
        <v>4</v>
      </c>
      <c r="CU10" s="14">
        <f>AVERAGE(CV10:DA10)</f>
        <v>3</v>
      </c>
      <c r="CV10" s="7">
        <v>3</v>
      </c>
      <c r="CW10" s="7"/>
      <c r="CX10" s="7">
        <v>3</v>
      </c>
      <c r="CY10" s="7">
        <v>3</v>
      </c>
      <c r="CZ10" s="7">
        <v>3</v>
      </c>
      <c r="DA10" s="50">
        <v>3</v>
      </c>
      <c r="DB10" s="33">
        <v>2</v>
      </c>
      <c r="DC10" s="14">
        <v>2</v>
      </c>
      <c r="DD10" s="7">
        <v>2</v>
      </c>
      <c r="DE10" s="7"/>
      <c r="DF10" s="7">
        <v>2</v>
      </c>
      <c r="DG10" s="7">
        <v>2</v>
      </c>
      <c r="DH10" s="7">
        <v>2</v>
      </c>
      <c r="DI10" s="50">
        <v>2</v>
      </c>
      <c r="DJ10" s="49">
        <v>2</v>
      </c>
      <c r="DK10" s="14">
        <f>AVERAGE(DL10:DQ10)</f>
        <v>2</v>
      </c>
      <c r="DL10" s="7">
        <v>2</v>
      </c>
      <c r="DM10" s="7"/>
      <c r="DN10" s="7">
        <v>2</v>
      </c>
      <c r="DO10" s="7">
        <v>2</v>
      </c>
      <c r="DP10" s="7">
        <v>2</v>
      </c>
      <c r="DQ10" s="50">
        <v>2</v>
      </c>
      <c r="DR10" s="49">
        <v>2</v>
      </c>
      <c r="DS10" s="14">
        <f>AVERAGE(DT10:DY10)</f>
        <v>2</v>
      </c>
      <c r="DT10" s="7">
        <v>2</v>
      </c>
      <c r="DU10" s="7"/>
      <c r="DV10" s="7">
        <v>2</v>
      </c>
      <c r="DW10" s="7">
        <v>2</v>
      </c>
      <c r="DX10" s="7">
        <v>2</v>
      </c>
      <c r="DY10" s="50">
        <v>2</v>
      </c>
      <c r="DZ10" s="49">
        <v>2</v>
      </c>
      <c r="EA10" s="14">
        <f>AVERAGE(EB10:EG10)</f>
        <v>2</v>
      </c>
      <c r="EB10" s="7">
        <v>2</v>
      </c>
      <c r="EC10" s="7"/>
      <c r="ED10" s="7">
        <v>2</v>
      </c>
      <c r="EE10" s="7">
        <v>2</v>
      </c>
      <c r="EF10" s="7">
        <v>2</v>
      </c>
      <c r="EG10" s="50">
        <v>2</v>
      </c>
      <c r="EH10" s="49">
        <v>2</v>
      </c>
      <c r="EI10" s="14">
        <f>AVERAGE(EJ10:EO10)</f>
        <v>2</v>
      </c>
      <c r="EJ10" s="49">
        <v>2</v>
      </c>
      <c r="EK10" s="49"/>
      <c r="EL10" s="49">
        <v>2</v>
      </c>
      <c r="EM10" s="49">
        <v>2</v>
      </c>
      <c r="EN10" s="49">
        <v>2</v>
      </c>
      <c r="EO10" s="49">
        <v>2</v>
      </c>
      <c r="EP10" s="49">
        <v>2</v>
      </c>
      <c r="EQ10" s="14">
        <f>AVERAGE(ER10:EW10)</f>
        <v>2</v>
      </c>
      <c r="ER10" s="7">
        <v>2</v>
      </c>
      <c r="ES10" s="7"/>
      <c r="ET10" s="7">
        <v>2</v>
      </c>
      <c r="EU10" s="7">
        <v>2</v>
      </c>
      <c r="EV10" s="7">
        <v>2</v>
      </c>
      <c r="EW10" s="50">
        <v>2</v>
      </c>
      <c r="EX10" s="49">
        <v>3</v>
      </c>
      <c r="EY10" s="14">
        <f>AVERAGE(EZ10:FE10)</f>
        <v>2</v>
      </c>
      <c r="EZ10" s="7">
        <v>2</v>
      </c>
      <c r="FA10" s="7"/>
      <c r="FB10" s="7">
        <v>2</v>
      </c>
      <c r="FC10" s="7">
        <v>2</v>
      </c>
      <c r="FD10" s="7">
        <v>2</v>
      </c>
      <c r="FE10" s="50">
        <v>2</v>
      </c>
      <c r="FF10" s="49">
        <v>3</v>
      </c>
      <c r="FG10" s="14">
        <f>AVERAGE(FH10:FM10)</f>
        <v>2.6</v>
      </c>
      <c r="FH10" s="49">
        <v>2</v>
      </c>
      <c r="FI10" s="49"/>
      <c r="FJ10" s="49">
        <v>2</v>
      </c>
      <c r="FK10" s="49">
        <v>3</v>
      </c>
      <c r="FL10" s="49">
        <v>3</v>
      </c>
      <c r="FM10" s="49">
        <v>3</v>
      </c>
      <c r="FN10" s="49">
        <v>2</v>
      </c>
      <c r="FO10" s="14">
        <f>AVERAGE(FP10:FU10)</f>
        <v>2</v>
      </c>
      <c r="FP10" s="7">
        <v>2</v>
      </c>
      <c r="FQ10" s="7"/>
      <c r="FR10" s="7">
        <v>2</v>
      </c>
      <c r="FS10" s="7">
        <v>2</v>
      </c>
      <c r="FT10" s="7">
        <v>2</v>
      </c>
      <c r="FU10" s="50">
        <v>2</v>
      </c>
      <c r="FV10" s="49">
        <v>3</v>
      </c>
      <c r="FW10" s="14">
        <f>AVERAGE(FX10:GC10)</f>
        <v>2</v>
      </c>
      <c r="FX10" s="7">
        <v>2</v>
      </c>
      <c r="FY10" s="7"/>
      <c r="FZ10" s="7">
        <v>2</v>
      </c>
      <c r="GA10" s="7">
        <v>2</v>
      </c>
      <c r="GB10" s="7">
        <v>2</v>
      </c>
      <c r="GC10" s="50">
        <v>2</v>
      </c>
      <c r="GD10" s="49">
        <v>2</v>
      </c>
      <c r="GE10" s="14">
        <f>AVERAGE(GF10:GK10)</f>
        <v>2</v>
      </c>
      <c r="GF10" s="49">
        <v>2</v>
      </c>
      <c r="GG10" s="49"/>
      <c r="GH10" s="49">
        <v>2</v>
      </c>
      <c r="GI10" s="49">
        <v>2</v>
      </c>
      <c r="GJ10" s="49">
        <v>2</v>
      </c>
      <c r="GK10" s="49">
        <v>2</v>
      </c>
      <c r="GL10" s="49">
        <v>2</v>
      </c>
      <c r="GM10" s="14">
        <f>AVERAGE(GN10:GS10)</f>
        <v>2</v>
      </c>
      <c r="GN10" s="7">
        <v>2</v>
      </c>
      <c r="GO10" s="7"/>
      <c r="GP10" s="7">
        <v>2</v>
      </c>
      <c r="GQ10" s="7">
        <v>2</v>
      </c>
      <c r="GR10" s="7">
        <v>2</v>
      </c>
      <c r="GS10" s="50">
        <v>2</v>
      </c>
      <c r="GT10" s="49">
        <v>4</v>
      </c>
      <c r="GU10" s="14">
        <f>AVERAGE(GV10:HA10)</f>
        <v>2.2000000000000002</v>
      </c>
      <c r="GV10" s="7">
        <v>2</v>
      </c>
      <c r="GW10" s="7"/>
      <c r="GX10" s="7">
        <v>2</v>
      </c>
      <c r="GY10" s="7">
        <v>2</v>
      </c>
      <c r="GZ10" s="7">
        <v>2</v>
      </c>
      <c r="HA10" s="50">
        <v>3</v>
      </c>
      <c r="HB10" s="49">
        <v>1</v>
      </c>
      <c r="HC10" s="14">
        <f>AVERAGE(HD10:HI10)</f>
        <v>1</v>
      </c>
      <c r="HD10" s="7">
        <v>1</v>
      </c>
      <c r="HE10" s="7"/>
      <c r="HF10" s="7">
        <v>1</v>
      </c>
      <c r="HG10" s="7">
        <v>1</v>
      </c>
      <c r="HH10" s="7">
        <v>1</v>
      </c>
      <c r="HI10" s="65">
        <v>1</v>
      </c>
      <c r="HJ10" s="49">
        <v>3</v>
      </c>
      <c r="HK10" s="14">
        <f>AVERAGE(HL10:HQ10)</f>
        <v>3</v>
      </c>
      <c r="HL10" s="7">
        <v>3</v>
      </c>
      <c r="HM10" s="7"/>
      <c r="HN10" s="7">
        <v>3</v>
      </c>
      <c r="HO10" s="7">
        <v>3</v>
      </c>
      <c r="HP10" s="7">
        <v>3</v>
      </c>
      <c r="HQ10" s="50">
        <v>3</v>
      </c>
      <c r="HR10" s="33">
        <v>2</v>
      </c>
      <c r="HS10" s="14">
        <v>2</v>
      </c>
      <c r="HT10" s="33">
        <v>2</v>
      </c>
      <c r="HU10" s="33"/>
      <c r="HV10" s="33">
        <v>2</v>
      </c>
      <c r="HW10" s="33">
        <v>2</v>
      </c>
      <c r="HX10" s="33">
        <v>2</v>
      </c>
      <c r="HY10" s="33">
        <v>2</v>
      </c>
      <c r="HZ10" s="49">
        <v>1</v>
      </c>
      <c r="IA10" s="14">
        <f>AVERAGE(IB10:IG10)</f>
        <v>1</v>
      </c>
      <c r="IB10" s="7">
        <v>1</v>
      </c>
      <c r="IC10" s="7"/>
      <c r="ID10" s="7">
        <v>1</v>
      </c>
      <c r="IE10" s="7">
        <v>1</v>
      </c>
      <c r="IF10" s="7">
        <v>1</v>
      </c>
      <c r="IG10" s="7">
        <v>1</v>
      </c>
      <c r="IH10" s="49"/>
      <c r="II10" s="14" t="e">
        <f>AVERAGE(IJ10:IO10)</f>
        <v>#DIV/0!</v>
      </c>
      <c r="IJ10" s="7"/>
      <c r="IK10" s="7"/>
      <c r="IL10" s="7"/>
      <c r="IM10" s="7"/>
      <c r="IN10" s="7"/>
      <c r="IO10" s="50"/>
      <c r="IP10" s="49">
        <v>1</v>
      </c>
      <c r="IQ10" s="14">
        <f>AVERAGE(IR10:IW10)</f>
        <v>1</v>
      </c>
      <c r="IR10" s="49">
        <v>1</v>
      </c>
      <c r="IS10" s="49"/>
      <c r="IT10" s="49">
        <v>1</v>
      </c>
      <c r="IU10" s="49">
        <v>1</v>
      </c>
      <c r="IV10" s="49">
        <v>1</v>
      </c>
      <c r="IW10" s="49">
        <v>1</v>
      </c>
    </row>
    <row r="11" spans="1:257" s="8" customFormat="1" ht="31.5" x14ac:dyDescent="0.2">
      <c r="A11" s="26" t="s">
        <v>527</v>
      </c>
      <c r="B11" s="49">
        <v>4</v>
      </c>
      <c r="C11" s="14">
        <f>AVERAGE(D11:I11)</f>
        <v>4</v>
      </c>
      <c r="D11" s="7">
        <v>4</v>
      </c>
      <c r="E11" s="7"/>
      <c r="F11" s="7">
        <v>4</v>
      </c>
      <c r="G11" s="7">
        <v>4</v>
      </c>
      <c r="H11" s="7">
        <v>4</v>
      </c>
      <c r="I11" s="50">
        <v>4</v>
      </c>
      <c r="J11" s="49">
        <v>1</v>
      </c>
      <c r="K11" s="64">
        <f>AVERAGE(L11:Q11)</f>
        <v>1</v>
      </c>
      <c r="L11" s="7">
        <v>1</v>
      </c>
      <c r="M11" s="7"/>
      <c r="N11" s="7">
        <v>1</v>
      </c>
      <c r="O11" s="7">
        <v>1</v>
      </c>
      <c r="P11" s="7">
        <v>1</v>
      </c>
      <c r="Q11" s="7">
        <v>1</v>
      </c>
      <c r="R11" s="49">
        <v>2</v>
      </c>
      <c r="S11" s="14">
        <f>AVERAGE(T11:Y11)</f>
        <v>1.4</v>
      </c>
      <c r="T11" s="7">
        <v>1</v>
      </c>
      <c r="U11" s="7"/>
      <c r="V11" s="7">
        <v>2</v>
      </c>
      <c r="W11" s="7">
        <v>1</v>
      </c>
      <c r="X11" s="7">
        <v>1</v>
      </c>
      <c r="Y11" s="50">
        <v>2</v>
      </c>
      <c r="Z11" s="49">
        <v>4</v>
      </c>
      <c r="AA11" s="14">
        <f>AVERAGE(AB11:AG11)</f>
        <v>4</v>
      </c>
      <c r="AB11" s="7">
        <v>4</v>
      </c>
      <c r="AC11" s="7"/>
      <c r="AD11" s="7">
        <v>4</v>
      </c>
      <c r="AE11" s="7">
        <v>4</v>
      </c>
      <c r="AF11" s="7">
        <v>4</v>
      </c>
      <c r="AG11" s="50">
        <v>4</v>
      </c>
      <c r="AH11" s="49">
        <v>4</v>
      </c>
      <c r="AI11" s="14">
        <f>AVERAGE(AJ11:AO11)</f>
        <v>4</v>
      </c>
      <c r="AJ11" s="7">
        <v>4</v>
      </c>
      <c r="AK11" s="7"/>
      <c r="AL11" s="7">
        <v>4</v>
      </c>
      <c r="AM11" s="7">
        <v>4</v>
      </c>
      <c r="AN11" s="7">
        <v>4</v>
      </c>
      <c r="AO11" s="50">
        <v>4</v>
      </c>
      <c r="AP11" s="49">
        <v>3</v>
      </c>
      <c r="AQ11" s="14">
        <f>AVERAGE(AR11:AW11)</f>
        <v>3</v>
      </c>
      <c r="AR11" s="7">
        <v>3</v>
      </c>
      <c r="AS11" s="7"/>
      <c r="AT11" s="7">
        <v>3</v>
      </c>
      <c r="AU11" s="7">
        <v>3</v>
      </c>
      <c r="AV11" s="7">
        <v>3</v>
      </c>
      <c r="AW11" s="50">
        <v>3</v>
      </c>
      <c r="AX11" s="49">
        <v>2</v>
      </c>
      <c r="AY11" s="14">
        <f>AVERAGE(AZ11:BE11)</f>
        <v>2</v>
      </c>
      <c r="AZ11" s="7">
        <v>2</v>
      </c>
      <c r="BA11" s="7"/>
      <c r="BB11" s="7">
        <v>2</v>
      </c>
      <c r="BC11" s="7">
        <v>2</v>
      </c>
      <c r="BD11" s="7">
        <v>2</v>
      </c>
      <c r="BE11" s="65">
        <v>2</v>
      </c>
      <c r="BF11" s="49">
        <v>3</v>
      </c>
      <c r="BG11" s="14">
        <f>AVERAGE(BH11:BM11)</f>
        <v>3</v>
      </c>
      <c r="BH11" s="7">
        <v>3</v>
      </c>
      <c r="BI11" s="7"/>
      <c r="BJ11" s="7">
        <v>3</v>
      </c>
      <c r="BK11" s="7">
        <v>3</v>
      </c>
      <c r="BL11" s="7">
        <v>3</v>
      </c>
      <c r="BM11" s="65">
        <v>3</v>
      </c>
      <c r="BN11" s="49">
        <v>2</v>
      </c>
      <c r="BO11" s="14">
        <f>AVERAGE(BP11:BU11)</f>
        <v>2</v>
      </c>
      <c r="BP11" s="7">
        <v>2</v>
      </c>
      <c r="BQ11" s="7"/>
      <c r="BR11" s="7">
        <v>2</v>
      </c>
      <c r="BS11" s="7">
        <v>2</v>
      </c>
      <c r="BT11" s="7">
        <v>2</v>
      </c>
      <c r="BU11" s="50">
        <v>2</v>
      </c>
      <c r="BV11" s="33">
        <v>4</v>
      </c>
      <c r="BW11" s="14">
        <f>AVERAGE(BX11:CC11)</f>
        <v>2</v>
      </c>
      <c r="BX11" s="7">
        <v>2</v>
      </c>
      <c r="BY11" s="7"/>
      <c r="BZ11" s="7">
        <v>2</v>
      </c>
      <c r="CA11" s="7">
        <v>2</v>
      </c>
      <c r="CB11" s="7">
        <v>2</v>
      </c>
      <c r="CC11" s="50">
        <v>2</v>
      </c>
      <c r="CD11" s="33">
        <v>2</v>
      </c>
      <c r="CE11" s="14">
        <f>AVERAGE(CF11:CK11)</f>
        <v>2.8</v>
      </c>
      <c r="CF11" s="7">
        <v>3</v>
      </c>
      <c r="CG11" s="7"/>
      <c r="CH11" s="7">
        <v>2</v>
      </c>
      <c r="CI11" s="7">
        <v>3</v>
      </c>
      <c r="CJ11" s="7">
        <v>3</v>
      </c>
      <c r="CK11" s="65">
        <v>3</v>
      </c>
      <c r="CL11" s="49">
        <v>2</v>
      </c>
      <c r="CM11" s="14">
        <f>AVERAGE(CN11:CS11)</f>
        <v>2</v>
      </c>
      <c r="CN11" s="7">
        <v>2</v>
      </c>
      <c r="CO11" s="7"/>
      <c r="CP11" s="7">
        <v>2</v>
      </c>
      <c r="CQ11" s="7">
        <v>2</v>
      </c>
      <c r="CR11" s="7">
        <v>2</v>
      </c>
      <c r="CS11" s="65">
        <v>2</v>
      </c>
      <c r="CT11" s="49">
        <v>4</v>
      </c>
      <c r="CU11" s="14">
        <f>AVERAGE(CV11:DA11)</f>
        <v>4</v>
      </c>
      <c r="CV11" s="7">
        <v>4</v>
      </c>
      <c r="CW11" s="7"/>
      <c r="CX11" s="7">
        <v>4</v>
      </c>
      <c r="CY11" s="7">
        <v>4</v>
      </c>
      <c r="CZ11" s="7">
        <v>4</v>
      </c>
      <c r="DA11" s="50">
        <v>4</v>
      </c>
      <c r="DB11" s="33">
        <v>2</v>
      </c>
      <c r="DC11" s="14">
        <v>2</v>
      </c>
      <c r="DD11" s="7">
        <v>2</v>
      </c>
      <c r="DE11" s="7"/>
      <c r="DF11" s="7">
        <v>2</v>
      </c>
      <c r="DG11" s="7">
        <v>2</v>
      </c>
      <c r="DH11" s="7">
        <v>2</v>
      </c>
      <c r="DI11" s="50">
        <v>2</v>
      </c>
      <c r="DJ11" s="49">
        <v>3</v>
      </c>
      <c r="DK11" s="14">
        <f>AVERAGE(DL11:DQ11)</f>
        <v>3</v>
      </c>
      <c r="DL11" s="7">
        <v>3</v>
      </c>
      <c r="DM11" s="7"/>
      <c r="DN11" s="7">
        <v>3</v>
      </c>
      <c r="DO11" s="7">
        <v>3</v>
      </c>
      <c r="DP11" s="7">
        <v>3</v>
      </c>
      <c r="DQ11" s="50">
        <v>3</v>
      </c>
      <c r="DR11" s="49">
        <v>3</v>
      </c>
      <c r="DS11" s="14">
        <f>AVERAGE(DT11:DY11)</f>
        <v>3</v>
      </c>
      <c r="DT11" s="7">
        <v>3</v>
      </c>
      <c r="DU11" s="7"/>
      <c r="DV11" s="7">
        <v>3</v>
      </c>
      <c r="DW11" s="7">
        <v>3</v>
      </c>
      <c r="DX11" s="7">
        <v>3</v>
      </c>
      <c r="DY11" s="50">
        <v>3</v>
      </c>
      <c r="DZ11" s="49">
        <v>2</v>
      </c>
      <c r="EA11" s="14">
        <f>AVERAGE(EB11:EG11)</f>
        <v>2</v>
      </c>
      <c r="EB11" s="7">
        <v>2</v>
      </c>
      <c r="EC11" s="7"/>
      <c r="ED11" s="7">
        <v>2</v>
      </c>
      <c r="EE11" s="7">
        <v>2</v>
      </c>
      <c r="EF11" s="7">
        <v>2</v>
      </c>
      <c r="EG11" s="50">
        <v>2</v>
      </c>
      <c r="EH11" s="49">
        <v>3</v>
      </c>
      <c r="EI11" s="14">
        <f>AVERAGE(EJ11:EO11)</f>
        <v>2.4</v>
      </c>
      <c r="EJ11" s="49">
        <v>2</v>
      </c>
      <c r="EK11" s="49"/>
      <c r="EL11" s="49">
        <v>2</v>
      </c>
      <c r="EM11" s="49">
        <v>2</v>
      </c>
      <c r="EN11" s="49">
        <v>3</v>
      </c>
      <c r="EO11" s="49">
        <v>3</v>
      </c>
      <c r="EP11" s="49">
        <v>2</v>
      </c>
      <c r="EQ11" s="14">
        <f>AVERAGE(ER11:EW11)</f>
        <v>2</v>
      </c>
      <c r="ER11" s="7">
        <v>2</v>
      </c>
      <c r="ES11" s="7"/>
      <c r="ET11" s="7">
        <v>2</v>
      </c>
      <c r="EU11" s="7">
        <v>2</v>
      </c>
      <c r="EV11" s="7">
        <v>2</v>
      </c>
      <c r="EW11" s="50">
        <v>2</v>
      </c>
      <c r="EX11" s="49">
        <v>3</v>
      </c>
      <c r="EY11" s="14">
        <f>AVERAGE(EZ11:FE11)</f>
        <v>3</v>
      </c>
      <c r="EZ11" s="7">
        <v>3</v>
      </c>
      <c r="FA11" s="7"/>
      <c r="FB11" s="7">
        <v>3</v>
      </c>
      <c r="FC11" s="7">
        <v>3</v>
      </c>
      <c r="FD11" s="7">
        <v>3</v>
      </c>
      <c r="FE11" s="50">
        <v>3</v>
      </c>
      <c r="FF11" s="49">
        <v>4</v>
      </c>
      <c r="FG11" s="14">
        <f>AVERAGE(FH11:FM11)</f>
        <v>3.6</v>
      </c>
      <c r="FH11" s="49">
        <v>3</v>
      </c>
      <c r="FI11" s="49"/>
      <c r="FJ11" s="49">
        <v>3</v>
      </c>
      <c r="FK11" s="49">
        <v>4</v>
      </c>
      <c r="FL11" s="49">
        <v>4</v>
      </c>
      <c r="FM11" s="49">
        <v>4</v>
      </c>
      <c r="FN11" s="49">
        <v>3</v>
      </c>
      <c r="FO11" s="14">
        <f>AVERAGE(FP11:FU11)</f>
        <v>3</v>
      </c>
      <c r="FP11" s="7">
        <v>3</v>
      </c>
      <c r="FQ11" s="7"/>
      <c r="FR11" s="7">
        <v>3</v>
      </c>
      <c r="FS11" s="7">
        <v>3</v>
      </c>
      <c r="FT11" s="7">
        <v>3</v>
      </c>
      <c r="FU11" s="50">
        <v>3</v>
      </c>
      <c r="FV11" s="49">
        <v>3</v>
      </c>
      <c r="FW11" s="14">
        <f>AVERAGE(FX11:GC11)</f>
        <v>3</v>
      </c>
      <c r="FX11" s="7">
        <v>3</v>
      </c>
      <c r="FY11" s="7"/>
      <c r="FZ11" s="7">
        <v>3</v>
      </c>
      <c r="GA11" s="7">
        <v>3</v>
      </c>
      <c r="GB11" s="7">
        <v>3</v>
      </c>
      <c r="GC11" s="50">
        <v>3</v>
      </c>
      <c r="GD11" s="49">
        <v>2</v>
      </c>
      <c r="GE11" s="14">
        <f>AVERAGE(GF11:GK11)</f>
        <v>2</v>
      </c>
      <c r="GF11" s="49">
        <v>2</v>
      </c>
      <c r="GG11" s="49"/>
      <c r="GH11" s="49">
        <v>2</v>
      </c>
      <c r="GI11" s="49">
        <v>2</v>
      </c>
      <c r="GJ11" s="49">
        <v>2</v>
      </c>
      <c r="GK11" s="49">
        <v>2</v>
      </c>
      <c r="GL11" s="49">
        <v>2</v>
      </c>
      <c r="GM11" s="14">
        <f>AVERAGE(GN11:GS11)</f>
        <v>1.6</v>
      </c>
      <c r="GN11" s="7">
        <v>2</v>
      </c>
      <c r="GO11" s="7"/>
      <c r="GP11" s="7">
        <v>1</v>
      </c>
      <c r="GQ11" s="7">
        <v>1</v>
      </c>
      <c r="GR11" s="7">
        <v>2</v>
      </c>
      <c r="GS11" s="50">
        <v>2</v>
      </c>
      <c r="GT11" s="49">
        <v>4</v>
      </c>
      <c r="GU11" s="14">
        <f>AVERAGE(GV11:HA11)</f>
        <v>3.6</v>
      </c>
      <c r="GV11" s="7">
        <v>4</v>
      </c>
      <c r="GW11" s="7"/>
      <c r="GX11" s="7">
        <v>3</v>
      </c>
      <c r="GY11" s="7">
        <v>4</v>
      </c>
      <c r="GZ11" s="7">
        <v>3</v>
      </c>
      <c r="HA11" s="50">
        <v>4</v>
      </c>
      <c r="HB11" s="49">
        <v>2</v>
      </c>
      <c r="HC11" s="14">
        <f>AVERAGE(HD11:HI11)</f>
        <v>2</v>
      </c>
      <c r="HD11" s="7">
        <v>2</v>
      </c>
      <c r="HE11" s="7"/>
      <c r="HF11" s="7">
        <v>2</v>
      </c>
      <c r="HG11" s="7">
        <v>2</v>
      </c>
      <c r="HH11" s="7">
        <v>2</v>
      </c>
      <c r="HI11" s="65">
        <v>2</v>
      </c>
      <c r="HJ11" s="49">
        <v>3</v>
      </c>
      <c r="HK11" s="14">
        <f>AVERAGE(HL11:HQ11)</f>
        <v>3</v>
      </c>
      <c r="HL11" s="7">
        <v>3</v>
      </c>
      <c r="HM11" s="7"/>
      <c r="HN11" s="7">
        <v>3</v>
      </c>
      <c r="HO11" s="7">
        <v>3</v>
      </c>
      <c r="HP11" s="7">
        <v>3</v>
      </c>
      <c r="HQ11" s="50">
        <v>3</v>
      </c>
      <c r="HR11" s="33">
        <v>3</v>
      </c>
      <c r="HS11" s="14">
        <v>3</v>
      </c>
      <c r="HT11" s="33">
        <v>3</v>
      </c>
      <c r="HU11" s="33"/>
      <c r="HV11" s="33">
        <v>3</v>
      </c>
      <c r="HW11" s="33">
        <v>3</v>
      </c>
      <c r="HX11" s="33">
        <v>3</v>
      </c>
      <c r="HY11" s="33">
        <v>3</v>
      </c>
      <c r="HZ11" s="49">
        <v>2</v>
      </c>
      <c r="IA11" s="14">
        <f>AVERAGE(IB11:IG11)</f>
        <v>2</v>
      </c>
      <c r="IB11" s="7">
        <v>2</v>
      </c>
      <c r="IC11" s="7"/>
      <c r="ID11" s="7">
        <v>2</v>
      </c>
      <c r="IE11" s="7">
        <v>2</v>
      </c>
      <c r="IF11" s="7">
        <v>2</v>
      </c>
      <c r="IG11" s="7">
        <v>2</v>
      </c>
      <c r="IH11" s="49"/>
      <c r="II11" s="14" t="e">
        <f>AVERAGE(IJ11:IO11)</f>
        <v>#DIV/0!</v>
      </c>
      <c r="IJ11" s="7"/>
      <c r="IK11" s="7"/>
      <c r="IL11" s="7"/>
      <c r="IM11" s="7"/>
      <c r="IN11" s="7"/>
      <c r="IO11" s="50"/>
      <c r="IP11" s="49">
        <v>2</v>
      </c>
      <c r="IQ11" s="14">
        <f>AVERAGE(IR11:IW11)</f>
        <v>1.8</v>
      </c>
      <c r="IR11" s="49">
        <v>2</v>
      </c>
      <c r="IS11" s="49"/>
      <c r="IT11" s="49">
        <v>1</v>
      </c>
      <c r="IU11" s="49">
        <v>2</v>
      </c>
      <c r="IV11" s="49">
        <v>2</v>
      </c>
      <c r="IW11" s="49">
        <v>2</v>
      </c>
    </row>
    <row r="12" spans="1:257" s="8" customFormat="1" ht="35.25" customHeight="1" x14ac:dyDescent="0.2">
      <c r="A12" s="26" t="s">
        <v>528</v>
      </c>
      <c r="B12" s="49">
        <v>4</v>
      </c>
      <c r="C12" s="14">
        <f>AVERAGE(D12:I12)</f>
        <v>4</v>
      </c>
      <c r="D12" s="7">
        <v>4</v>
      </c>
      <c r="E12" s="7"/>
      <c r="F12" s="7">
        <v>4</v>
      </c>
      <c r="G12" s="7">
        <v>4</v>
      </c>
      <c r="H12" s="7">
        <v>4</v>
      </c>
      <c r="I12" s="50">
        <v>4</v>
      </c>
      <c r="J12" s="49">
        <v>2</v>
      </c>
      <c r="K12" s="64">
        <f>AVERAGE(L12:Q12)</f>
        <v>1.6</v>
      </c>
      <c r="L12" s="7">
        <v>1</v>
      </c>
      <c r="M12" s="7"/>
      <c r="N12" s="7">
        <v>1</v>
      </c>
      <c r="O12" s="7">
        <v>2</v>
      </c>
      <c r="P12" s="7">
        <v>2</v>
      </c>
      <c r="Q12" s="7">
        <v>2</v>
      </c>
      <c r="R12" s="49">
        <v>2</v>
      </c>
      <c r="S12" s="14">
        <f>AVERAGE(T12:Y12)</f>
        <v>1.2</v>
      </c>
      <c r="T12" s="7">
        <v>1</v>
      </c>
      <c r="U12" s="7"/>
      <c r="V12" s="7">
        <v>2</v>
      </c>
      <c r="W12" s="7">
        <v>1</v>
      </c>
      <c r="X12" s="7">
        <v>1</v>
      </c>
      <c r="Y12" s="50">
        <v>1</v>
      </c>
      <c r="Z12" s="49">
        <v>2</v>
      </c>
      <c r="AA12" s="14">
        <f>AVERAGE(AB12:AG12)</f>
        <v>3</v>
      </c>
      <c r="AB12" s="7">
        <v>3</v>
      </c>
      <c r="AC12" s="7"/>
      <c r="AD12" s="7">
        <v>3</v>
      </c>
      <c r="AE12" s="7">
        <v>3</v>
      </c>
      <c r="AF12" s="7">
        <v>3</v>
      </c>
      <c r="AG12" s="50">
        <v>3</v>
      </c>
      <c r="AH12" s="49">
        <v>3</v>
      </c>
      <c r="AI12" s="14">
        <f>AVERAGE(AJ12:AO12)</f>
        <v>3</v>
      </c>
      <c r="AJ12" s="7">
        <v>3</v>
      </c>
      <c r="AK12" s="7"/>
      <c r="AL12" s="7">
        <v>3</v>
      </c>
      <c r="AM12" s="7">
        <v>3</v>
      </c>
      <c r="AN12" s="7">
        <v>3</v>
      </c>
      <c r="AO12" s="50">
        <v>3</v>
      </c>
      <c r="AP12" s="49">
        <v>2</v>
      </c>
      <c r="AQ12" s="14">
        <f>AVERAGE(AR12:AW12)</f>
        <v>2</v>
      </c>
      <c r="AR12" s="7">
        <v>2</v>
      </c>
      <c r="AS12" s="7"/>
      <c r="AT12" s="7">
        <v>2</v>
      </c>
      <c r="AU12" s="7">
        <v>2</v>
      </c>
      <c r="AV12" s="7">
        <v>2</v>
      </c>
      <c r="AW12" s="50">
        <v>2</v>
      </c>
      <c r="AX12" s="49">
        <v>1</v>
      </c>
      <c r="AY12" s="14">
        <f>AVERAGE(AZ12:BE12)</f>
        <v>1</v>
      </c>
      <c r="AZ12" s="7">
        <v>1</v>
      </c>
      <c r="BA12" s="7"/>
      <c r="BB12" s="7">
        <v>1</v>
      </c>
      <c r="BC12" s="7">
        <v>1</v>
      </c>
      <c r="BD12" s="7">
        <v>1</v>
      </c>
      <c r="BE12" s="65">
        <v>1</v>
      </c>
      <c r="BF12" s="49">
        <v>4</v>
      </c>
      <c r="BG12" s="14">
        <f>AVERAGE(BH12:BM12)</f>
        <v>2.8</v>
      </c>
      <c r="BH12" s="7">
        <v>3</v>
      </c>
      <c r="BI12" s="7"/>
      <c r="BJ12" s="7">
        <v>3</v>
      </c>
      <c r="BK12" s="7">
        <v>2</v>
      </c>
      <c r="BL12" s="7">
        <v>3</v>
      </c>
      <c r="BM12" s="65">
        <v>3</v>
      </c>
      <c r="BN12" s="49">
        <v>3</v>
      </c>
      <c r="BO12" s="14">
        <f>AVERAGE(BP12:BU12)</f>
        <v>2</v>
      </c>
      <c r="BP12" s="7">
        <v>2</v>
      </c>
      <c r="BQ12" s="7"/>
      <c r="BR12" s="7">
        <v>2</v>
      </c>
      <c r="BS12" s="7">
        <v>2</v>
      </c>
      <c r="BT12" s="7">
        <v>2</v>
      </c>
      <c r="BU12" s="50">
        <v>2</v>
      </c>
      <c r="BV12" s="33">
        <v>2</v>
      </c>
      <c r="BW12" s="14">
        <f>AVERAGE(BX12:CC12)</f>
        <v>2</v>
      </c>
      <c r="BX12" s="7">
        <v>2</v>
      </c>
      <c r="BY12" s="7"/>
      <c r="BZ12" s="7">
        <v>2</v>
      </c>
      <c r="CA12" s="7">
        <v>2</v>
      </c>
      <c r="CB12" s="7">
        <v>2</v>
      </c>
      <c r="CC12" s="50">
        <v>2</v>
      </c>
      <c r="CD12" s="33">
        <v>2</v>
      </c>
      <c r="CE12" s="14">
        <f>AVERAGE(CF12:CK12)</f>
        <v>2</v>
      </c>
      <c r="CF12" s="7">
        <v>2</v>
      </c>
      <c r="CG12" s="7"/>
      <c r="CH12" s="7">
        <v>2</v>
      </c>
      <c r="CI12" s="7">
        <v>2</v>
      </c>
      <c r="CJ12" s="7">
        <v>2</v>
      </c>
      <c r="CK12" s="65">
        <v>2</v>
      </c>
      <c r="CL12" s="49">
        <v>2</v>
      </c>
      <c r="CM12" s="14">
        <f>AVERAGE(CN12:CS12)</f>
        <v>2</v>
      </c>
      <c r="CN12" s="7">
        <v>2</v>
      </c>
      <c r="CO12" s="7"/>
      <c r="CP12" s="7">
        <v>2</v>
      </c>
      <c r="CQ12" s="7">
        <v>2</v>
      </c>
      <c r="CR12" s="7">
        <v>2</v>
      </c>
      <c r="CS12" s="65">
        <v>2</v>
      </c>
      <c r="CT12" s="49">
        <v>3</v>
      </c>
      <c r="CU12" s="14">
        <f>AVERAGE(CV12:DA12)</f>
        <v>3</v>
      </c>
      <c r="CV12" s="7">
        <v>3</v>
      </c>
      <c r="CW12" s="7"/>
      <c r="CX12" s="7">
        <v>3</v>
      </c>
      <c r="CY12" s="7">
        <v>3</v>
      </c>
      <c r="CZ12" s="7">
        <v>3</v>
      </c>
      <c r="DA12" s="50">
        <v>3</v>
      </c>
      <c r="DB12" s="33">
        <v>2</v>
      </c>
      <c r="DC12" s="14">
        <v>2</v>
      </c>
      <c r="DD12" s="7">
        <v>2</v>
      </c>
      <c r="DE12" s="7"/>
      <c r="DF12" s="7">
        <v>2</v>
      </c>
      <c r="DG12" s="7">
        <v>2</v>
      </c>
      <c r="DH12" s="7">
        <v>2</v>
      </c>
      <c r="DI12" s="50">
        <v>2</v>
      </c>
      <c r="DJ12" s="49">
        <v>3</v>
      </c>
      <c r="DK12" s="14">
        <f>AVERAGE(DL12:DQ12)</f>
        <v>3</v>
      </c>
      <c r="DL12" s="7">
        <v>3</v>
      </c>
      <c r="DM12" s="7"/>
      <c r="DN12" s="7">
        <v>3</v>
      </c>
      <c r="DO12" s="7">
        <v>3</v>
      </c>
      <c r="DP12" s="7">
        <v>3</v>
      </c>
      <c r="DQ12" s="50">
        <v>3</v>
      </c>
      <c r="DR12" s="49">
        <v>3</v>
      </c>
      <c r="DS12" s="14">
        <f>AVERAGE(DT12:DY12)</f>
        <v>3</v>
      </c>
      <c r="DT12" s="7">
        <v>3</v>
      </c>
      <c r="DU12" s="7"/>
      <c r="DV12" s="7">
        <v>3</v>
      </c>
      <c r="DW12" s="7">
        <v>3</v>
      </c>
      <c r="DX12" s="7">
        <v>3</v>
      </c>
      <c r="DY12" s="50">
        <v>3</v>
      </c>
      <c r="DZ12" s="49">
        <v>2</v>
      </c>
      <c r="EA12" s="14">
        <f>AVERAGE(EB12:EG12)</f>
        <v>2</v>
      </c>
      <c r="EB12" s="7">
        <v>2</v>
      </c>
      <c r="EC12" s="7"/>
      <c r="ED12" s="7">
        <v>2</v>
      </c>
      <c r="EE12" s="7">
        <v>2</v>
      </c>
      <c r="EF12" s="7">
        <v>2</v>
      </c>
      <c r="EG12" s="50">
        <v>2</v>
      </c>
      <c r="EH12" s="49">
        <v>2</v>
      </c>
      <c r="EI12" s="14">
        <f>AVERAGE(EJ12:EO12)</f>
        <v>2</v>
      </c>
      <c r="EJ12" s="49">
        <v>2</v>
      </c>
      <c r="EK12" s="49"/>
      <c r="EL12" s="49">
        <v>2</v>
      </c>
      <c r="EM12" s="49">
        <v>2</v>
      </c>
      <c r="EN12" s="49">
        <v>2</v>
      </c>
      <c r="EO12" s="49">
        <v>2</v>
      </c>
      <c r="EP12" s="49">
        <v>2</v>
      </c>
      <c r="EQ12" s="14">
        <f>AVERAGE(ER12:EW12)</f>
        <v>2</v>
      </c>
      <c r="ER12" s="7">
        <v>2</v>
      </c>
      <c r="ES12" s="7"/>
      <c r="ET12" s="7">
        <v>2</v>
      </c>
      <c r="EU12" s="7">
        <v>2</v>
      </c>
      <c r="EV12" s="7">
        <v>2</v>
      </c>
      <c r="EW12" s="50">
        <v>2</v>
      </c>
      <c r="EX12" s="49">
        <v>2</v>
      </c>
      <c r="EY12" s="14">
        <f>AVERAGE(EZ12:FE12)</f>
        <v>2</v>
      </c>
      <c r="EZ12" s="7">
        <v>2</v>
      </c>
      <c r="FA12" s="7"/>
      <c r="FB12" s="7">
        <v>2</v>
      </c>
      <c r="FC12" s="7">
        <v>2</v>
      </c>
      <c r="FD12" s="7">
        <v>2</v>
      </c>
      <c r="FE12" s="50">
        <v>2</v>
      </c>
      <c r="FF12" s="49">
        <v>3</v>
      </c>
      <c r="FG12" s="14">
        <f>AVERAGE(FH12:FM12)</f>
        <v>3</v>
      </c>
      <c r="FH12" s="49">
        <v>3</v>
      </c>
      <c r="FI12" s="49"/>
      <c r="FJ12" s="49">
        <v>3</v>
      </c>
      <c r="FK12" s="49">
        <v>3</v>
      </c>
      <c r="FL12" s="49">
        <v>3</v>
      </c>
      <c r="FM12" s="49">
        <v>3</v>
      </c>
      <c r="FN12" s="49">
        <v>2</v>
      </c>
      <c r="FO12" s="14">
        <f>AVERAGE(FP12:FU12)</f>
        <v>2</v>
      </c>
      <c r="FP12" s="7">
        <v>2</v>
      </c>
      <c r="FQ12" s="7"/>
      <c r="FR12" s="7">
        <v>2</v>
      </c>
      <c r="FS12" s="7">
        <v>2</v>
      </c>
      <c r="FT12" s="7">
        <v>2</v>
      </c>
      <c r="FU12" s="50">
        <v>2</v>
      </c>
      <c r="FV12" s="49">
        <v>3</v>
      </c>
      <c r="FW12" s="14">
        <f>AVERAGE(FX12:GC12)</f>
        <v>2.4</v>
      </c>
      <c r="FX12" s="7">
        <v>3</v>
      </c>
      <c r="FY12" s="7"/>
      <c r="FZ12" s="7">
        <v>2</v>
      </c>
      <c r="GA12" s="7">
        <v>3</v>
      </c>
      <c r="GB12" s="7">
        <v>2</v>
      </c>
      <c r="GC12" s="50">
        <v>2</v>
      </c>
      <c r="GD12" s="49">
        <v>1</v>
      </c>
      <c r="GE12" s="14">
        <f>AVERAGE(GF12:GK12)</f>
        <v>1</v>
      </c>
      <c r="GF12" s="49">
        <v>1</v>
      </c>
      <c r="GG12" s="49"/>
      <c r="GH12" s="49">
        <v>1</v>
      </c>
      <c r="GI12" s="49">
        <v>1</v>
      </c>
      <c r="GJ12" s="49">
        <v>1</v>
      </c>
      <c r="GK12" s="49">
        <v>1</v>
      </c>
      <c r="GL12" s="49">
        <v>2</v>
      </c>
      <c r="GM12" s="14">
        <f>AVERAGE(GN12:GS12)</f>
        <v>1.8</v>
      </c>
      <c r="GN12" s="7">
        <v>2</v>
      </c>
      <c r="GO12" s="7"/>
      <c r="GP12" s="7">
        <v>2</v>
      </c>
      <c r="GQ12" s="7">
        <v>2</v>
      </c>
      <c r="GR12" s="7">
        <v>1</v>
      </c>
      <c r="GS12" s="50">
        <v>2</v>
      </c>
      <c r="GT12" s="49">
        <v>4</v>
      </c>
      <c r="GU12" s="14">
        <f>AVERAGE(GV12:HA12)</f>
        <v>3</v>
      </c>
      <c r="GV12" s="7">
        <v>3</v>
      </c>
      <c r="GW12" s="7"/>
      <c r="GX12" s="7">
        <v>3</v>
      </c>
      <c r="GY12" s="7">
        <v>3</v>
      </c>
      <c r="GZ12" s="7">
        <v>3</v>
      </c>
      <c r="HA12" s="50">
        <v>3</v>
      </c>
      <c r="HB12" s="49">
        <v>2</v>
      </c>
      <c r="HC12" s="14">
        <f>AVERAGE(HD12:HI12)</f>
        <v>2</v>
      </c>
      <c r="HD12" s="7">
        <v>2</v>
      </c>
      <c r="HE12" s="7"/>
      <c r="HF12" s="7">
        <v>2</v>
      </c>
      <c r="HG12" s="7">
        <v>2</v>
      </c>
      <c r="HH12" s="7">
        <v>2</v>
      </c>
      <c r="HI12" s="65">
        <v>2</v>
      </c>
      <c r="HJ12" s="49">
        <v>3</v>
      </c>
      <c r="HK12" s="14">
        <f>AVERAGE(HL12:HQ12)</f>
        <v>3</v>
      </c>
      <c r="HL12" s="7">
        <v>3</v>
      </c>
      <c r="HM12" s="7"/>
      <c r="HN12" s="7">
        <v>3</v>
      </c>
      <c r="HO12" s="7">
        <v>3</v>
      </c>
      <c r="HP12" s="7">
        <v>3</v>
      </c>
      <c r="HQ12" s="50">
        <v>3</v>
      </c>
      <c r="HR12" s="33">
        <v>3</v>
      </c>
      <c r="HS12" s="14">
        <v>3</v>
      </c>
      <c r="HT12" s="33">
        <v>3</v>
      </c>
      <c r="HU12" s="33"/>
      <c r="HV12" s="33">
        <v>3</v>
      </c>
      <c r="HW12" s="33">
        <v>3</v>
      </c>
      <c r="HX12" s="33">
        <v>3</v>
      </c>
      <c r="HY12" s="33">
        <v>3</v>
      </c>
      <c r="HZ12" s="49">
        <v>2</v>
      </c>
      <c r="IA12" s="14">
        <f>AVERAGE(IB12:IG12)</f>
        <v>2</v>
      </c>
      <c r="IB12" s="7">
        <v>2</v>
      </c>
      <c r="IC12" s="7"/>
      <c r="ID12" s="7">
        <v>2</v>
      </c>
      <c r="IE12" s="7">
        <v>2</v>
      </c>
      <c r="IF12" s="7">
        <v>2</v>
      </c>
      <c r="IG12" s="7">
        <v>2</v>
      </c>
      <c r="IH12" s="49"/>
      <c r="II12" s="14" t="e">
        <f>AVERAGE(IJ12:IO12)</f>
        <v>#DIV/0!</v>
      </c>
      <c r="IJ12" s="7"/>
      <c r="IK12" s="7"/>
      <c r="IL12" s="7"/>
      <c r="IM12" s="7"/>
      <c r="IN12" s="7"/>
      <c r="IO12" s="50"/>
      <c r="IP12" s="49">
        <v>2</v>
      </c>
      <c r="IQ12" s="14">
        <f>AVERAGE(IR12:IW12)</f>
        <v>1.2</v>
      </c>
      <c r="IR12" s="49">
        <v>1</v>
      </c>
      <c r="IS12" s="49"/>
      <c r="IT12" s="49">
        <v>1</v>
      </c>
      <c r="IU12" s="49">
        <v>1</v>
      </c>
      <c r="IV12" s="49">
        <v>2</v>
      </c>
      <c r="IW12" s="49">
        <v>1</v>
      </c>
    </row>
    <row r="13" spans="1:257" s="6" customFormat="1" ht="26.25" customHeight="1" x14ac:dyDescent="0.2">
      <c r="A13" s="25" t="s">
        <v>529</v>
      </c>
      <c r="B13" s="47">
        <f>(B14*40%+B15*30%+B16*30%)</f>
        <v>3.7</v>
      </c>
      <c r="C13" s="14">
        <f t="shared" ref="C13:I13" si="66">(C14*40%+C15*30%+C16*30%)</f>
        <v>3.7</v>
      </c>
      <c r="D13" s="12">
        <f t="shared" si="66"/>
        <v>3.7</v>
      </c>
      <c r="E13" s="12">
        <f t="shared" si="66"/>
        <v>0</v>
      </c>
      <c r="F13" s="12">
        <f t="shared" si="66"/>
        <v>3.7</v>
      </c>
      <c r="G13" s="12">
        <f t="shared" si="66"/>
        <v>3.7</v>
      </c>
      <c r="H13" s="12">
        <f t="shared" si="66"/>
        <v>3.7</v>
      </c>
      <c r="I13" s="48">
        <f t="shared" si="66"/>
        <v>3.7</v>
      </c>
      <c r="J13" s="47">
        <f>(J14*40%+J15*30%+J16*30%)</f>
        <v>1.6</v>
      </c>
      <c r="K13" s="64">
        <f t="shared" ref="K13:Q13" si="67">(K14*40%+K15*30%+K16*30%)</f>
        <v>1.6</v>
      </c>
      <c r="L13" s="12">
        <f t="shared" si="67"/>
        <v>1.6</v>
      </c>
      <c r="M13" s="12">
        <f t="shared" si="67"/>
        <v>0</v>
      </c>
      <c r="N13" s="12">
        <f t="shared" si="67"/>
        <v>1.6</v>
      </c>
      <c r="O13" s="12">
        <f t="shared" si="67"/>
        <v>1.6</v>
      </c>
      <c r="P13" s="12">
        <f t="shared" si="67"/>
        <v>1.6</v>
      </c>
      <c r="Q13" s="48">
        <f t="shared" si="67"/>
        <v>1.6</v>
      </c>
      <c r="R13" s="47">
        <f>(R14*40%+R15*30%+R16*30%)</f>
        <v>3</v>
      </c>
      <c r="S13" s="14">
        <f t="shared" ref="S13:Y13" si="68">(S14*40%+S15*30%+S16*30%)</f>
        <v>3</v>
      </c>
      <c r="T13" s="12">
        <f t="shared" si="68"/>
        <v>3</v>
      </c>
      <c r="U13" s="12">
        <f t="shared" si="68"/>
        <v>0</v>
      </c>
      <c r="V13" s="12">
        <f t="shared" si="68"/>
        <v>3</v>
      </c>
      <c r="W13" s="12">
        <f t="shared" si="68"/>
        <v>3</v>
      </c>
      <c r="X13" s="12">
        <f t="shared" si="68"/>
        <v>3</v>
      </c>
      <c r="Y13" s="48">
        <f t="shared" si="68"/>
        <v>3</v>
      </c>
      <c r="Z13" s="47">
        <f>(Z14*40%+Z15*30%+Z16*30%)</f>
        <v>3.1</v>
      </c>
      <c r="AA13" s="14">
        <f t="shared" ref="AA13:AG13" si="69">(AA14*40%+AA15*30%+AA16*30%)</f>
        <v>3.1</v>
      </c>
      <c r="AB13" s="12">
        <f t="shared" si="69"/>
        <v>3.1</v>
      </c>
      <c r="AC13" s="12">
        <f t="shared" si="69"/>
        <v>0</v>
      </c>
      <c r="AD13" s="12">
        <f t="shared" si="69"/>
        <v>3.1</v>
      </c>
      <c r="AE13" s="12">
        <f t="shared" si="69"/>
        <v>3.1</v>
      </c>
      <c r="AF13" s="12">
        <f t="shared" si="69"/>
        <v>3.1</v>
      </c>
      <c r="AG13" s="48">
        <f t="shared" si="69"/>
        <v>3.1</v>
      </c>
      <c r="AH13" s="47">
        <f>(AH14*40%+AH15*30%+AH16*30%)</f>
        <v>2.8000000000000003</v>
      </c>
      <c r="AI13" s="14">
        <f t="shared" ref="AI13:AO13" si="70">(AI14*40%+AI15*30%+AI16*30%)</f>
        <v>2.8000000000000003</v>
      </c>
      <c r="AJ13" s="12">
        <f t="shared" si="70"/>
        <v>2.8000000000000003</v>
      </c>
      <c r="AK13" s="12">
        <f t="shared" si="70"/>
        <v>0</v>
      </c>
      <c r="AL13" s="12">
        <f t="shared" si="70"/>
        <v>2.8000000000000003</v>
      </c>
      <c r="AM13" s="12">
        <f t="shared" si="70"/>
        <v>2.8000000000000003</v>
      </c>
      <c r="AN13" s="12">
        <f t="shared" si="70"/>
        <v>2.8000000000000003</v>
      </c>
      <c r="AO13" s="48">
        <f t="shared" si="70"/>
        <v>2.8000000000000003</v>
      </c>
      <c r="AP13" s="47">
        <f>(AP14*40%+AP15*30%+AP16*30%)</f>
        <v>2.9</v>
      </c>
      <c r="AQ13" s="14">
        <f t="shared" ref="AQ13:AW13" si="71">(AQ14*40%+AQ15*30%+AQ16*30%)</f>
        <v>2.9</v>
      </c>
      <c r="AR13" s="12">
        <f t="shared" si="71"/>
        <v>2.9</v>
      </c>
      <c r="AS13" s="12">
        <f t="shared" si="71"/>
        <v>0</v>
      </c>
      <c r="AT13" s="12">
        <f t="shared" si="71"/>
        <v>2.9</v>
      </c>
      <c r="AU13" s="12">
        <f t="shared" si="71"/>
        <v>2.9</v>
      </c>
      <c r="AV13" s="12">
        <f t="shared" si="71"/>
        <v>2.9</v>
      </c>
      <c r="AW13" s="48">
        <f t="shared" si="71"/>
        <v>2.9</v>
      </c>
      <c r="AX13" s="47">
        <f>(AX14*40%+AX15*30%+AX16*30%)</f>
        <v>1</v>
      </c>
      <c r="AY13" s="14">
        <f t="shared" ref="AY13:BE13" si="72">(AY14*40%+AY15*30%+AY16*30%)</f>
        <v>1</v>
      </c>
      <c r="AZ13" s="12">
        <f t="shared" si="72"/>
        <v>1</v>
      </c>
      <c r="BA13" s="12">
        <f t="shared" si="72"/>
        <v>0</v>
      </c>
      <c r="BB13" s="12">
        <f t="shared" si="72"/>
        <v>1</v>
      </c>
      <c r="BC13" s="12">
        <f t="shared" si="72"/>
        <v>1</v>
      </c>
      <c r="BD13" s="12">
        <f t="shared" si="72"/>
        <v>1</v>
      </c>
      <c r="BE13" s="58">
        <f t="shared" si="72"/>
        <v>1</v>
      </c>
      <c r="BF13" s="47">
        <f>(BF14*40%+BF15*30%+BF16*30%)</f>
        <v>3</v>
      </c>
      <c r="BG13" s="14">
        <f t="shared" ref="BG13:BM13" si="73">(BG14*40%+BG15*30%+BG16*30%)</f>
        <v>3</v>
      </c>
      <c r="BH13" s="12">
        <f t="shared" si="73"/>
        <v>3</v>
      </c>
      <c r="BI13" s="12">
        <f t="shared" si="73"/>
        <v>0</v>
      </c>
      <c r="BJ13" s="12">
        <f t="shared" si="73"/>
        <v>3</v>
      </c>
      <c r="BK13" s="12">
        <f t="shared" si="73"/>
        <v>3</v>
      </c>
      <c r="BL13" s="12">
        <f t="shared" si="73"/>
        <v>3</v>
      </c>
      <c r="BM13" s="58">
        <f t="shared" si="73"/>
        <v>3</v>
      </c>
      <c r="BN13" s="47">
        <f>(BN14*40%+BN15*30%+BN16*30%)</f>
        <v>3.4</v>
      </c>
      <c r="BO13" s="14">
        <f t="shared" ref="BO13:BU13" si="74">(BO14*40%+BO15*30%+BO16*30%)</f>
        <v>3.4</v>
      </c>
      <c r="BP13" s="12">
        <f t="shared" si="74"/>
        <v>3.4</v>
      </c>
      <c r="BQ13" s="12">
        <f t="shared" si="74"/>
        <v>0</v>
      </c>
      <c r="BR13" s="12">
        <f t="shared" si="74"/>
        <v>3.4</v>
      </c>
      <c r="BS13" s="12">
        <f t="shared" si="74"/>
        <v>3.4</v>
      </c>
      <c r="BT13" s="12">
        <f t="shared" si="74"/>
        <v>3.4</v>
      </c>
      <c r="BU13" s="48">
        <f t="shared" si="74"/>
        <v>3.4</v>
      </c>
      <c r="BV13" s="32">
        <f>(BV14*40%+BV15*30%+BV16*30%)</f>
        <v>3.3000000000000003</v>
      </c>
      <c r="BW13" s="14">
        <f t="shared" ref="BW13:CC13" si="75">(BW14*40%+BW15*30%+BW16*30%)</f>
        <v>3.3000000000000003</v>
      </c>
      <c r="BX13" s="12">
        <f t="shared" si="75"/>
        <v>3.3000000000000003</v>
      </c>
      <c r="BY13" s="12">
        <f t="shared" si="75"/>
        <v>0</v>
      </c>
      <c r="BZ13" s="12">
        <f t="shared" si="75"/>
        <v>3.3000000000000003</v>
      </c>
      <c r="CA13" s="12">
        <f t="shared" si="75"/>
        <v>3.3000000000000003</v>
      </c>
      <c r="CB13" s="12">
        <f t="shared" si="75"/>
        <v>3.3000000000000003</v>
      </c>
      <c r="CC13" s="48">
        <f t="shared" si="75"/>
        <v>3.3000000000000003</v>
      </c>
      <c r="CD13" s="32">
        <f>(CD14*40%+CD15*30%+CD16*30%)</f>
        <v>3.4</v>
      </c>
      <c r="CE13" s="14">
        <f t="shared" ref="CE13:CK13" si="76">(CE14*40%+CE15*30%+CE16*30%)</f>
        <v>3.4</v>
      </c>
      <c r="CF13" s="12">
        <f t="shared" si="76"/>
        <v>3.4</v>
      </c>
      <c r="CG13" s="12">
        <f t="shared" si="76"/>
        <v>0</v>
      </c>
      <c r="CH13" s="12">
        <f t="shared" si="76"/>
        <v>3.4</v>
      </c>
      <c r="CI13" s="12">
        <f t="shared" si="76"/>
        <v>3.4</v>
      </c>
      <c r="CJ13" s="12">
        <f t="shared" si="76"/>
        <v>3.4</v>
      </c>
      <c r="CK13" s="58">
        <f t="shared" si="76"/>
        <v>3.4</v>
      </c>
      <c r="CL13" s="47">
        <f>(CL14*40%+CL15*30%+CL16*30%)</f>
        <v>2.6</v>
      </c>
      <c r="CM13" s="14">
        <f t="shared" ref="CM13:CS13" si="77">(CM14*40%+CM15*30%+CM16*30%)</f>
        <v>2.6</v>
      </c>
      <c r="CN13" s="12">
        <f t="shared" si="77"/>
        <v>2.6</v>
      </c>
      <c r="CO13" s="12">
        <f t="shared" si="77"/>
        <v>0</v>
      </c>
      <c r="CP13" s="12">
        <f t="shared" si="77"/>
        <v>2.6</v>
      </c>
      <c r="CQ13" s="12">
        <f t="shared" si="77"/>
        <v>2.6</v>
      </c>
      <c r="CR13" s="12">
        <f t="shared" si="77"/>
        <v>2.6</v>
      </c>
      <c r="CS13" s="58">
        <f t="shared" si="77"/>
        <v>2.6</v>
      </c>
      <c r="CT13" s="47">
        <f>(CT14*40%+CT15*30%+CT16*30%)</f>
        <v>3</v>
      </c>
      <c r="CU13" s="14">
        <f t="shared" ref="CU13:DA13" si="78">(CU14*40%+CU15*30%+CU16*30%)</f>
        <v>3</v>
      </c>
      <c r="CV13" s="12">
        <f t="shared" si="78"/>
        <v>3</v>
      </c>
      <c r="CW13" s="12">
        <f t="shared" si="78"/>
        <v>0</v>
      </c>
      <c r="CX13" s="12">
        <f t="shared" si="78"/>
        <v>3</v>
      </c>
      <c r="CY13" s="12">
        <f t="shared" si="78"/>
        <v>3</v>
      </c>
      <c r="CZ13" s="12">
        <f t="shared" si="78"/>
        <v>3</v>
      </c>
      <c r="DA13" s="48">
        <f t="shared" si="78"/>
        <v>3</v>
      </c>
      <c r="DB13" s="32">
        <f>(DB14*40%+DB15*30%+DB16*30%)</f>
        <v>2.4000000000000004</v>
      </c>
      <c r="DC13" s="14">
        <f t="shared" ref="DC13:DI13" si="79">(DC14*40%+DC15*30%+DC16*30%)</f>
        <v>2.4000000000000004</v>
      </c>
      <c r="DD13" s="12">
        <f t="shared" si="79"/>
        <v>2.4000000000000004</v>
      </c>
      <c r="DE13" s="12">
        <f t="shared" si="79"/>
        <v>0</v>
      </c>
      <c r="DF13" s="12">
        <f t="shared" si="79"/>
        <v>2.4000000000000004</v>
      </c>
      <c r="DG13" s="12">
        <f t="shared" si="79"/>
        <v>2.4000000000000004</v>
      </c>
      <c r="DH13" s="12">
        <f t="shared" si="79"/>
        <v>2.4000000000000004</v>
      </c>
      <c r="DI13" s="48">
        <f t="shared" si="79"/>
        <v>2.4000000000000004</v>
      </c>
      <c r="DJ13" s="47">
        <f>(DJ14*40%+DJ15*30%+DJ16*30%)</f>
        <v>3</v>
      </c>
      <c r="DK13" s="14">
        <f t="shared" ref="DK13:DQ13" si="80">(DK14*40%+DK15*30%+DK16*30%)</f>
        <v>3</v>
      </c>
      <c r="DL13" s="12">
        <f t="shared" si="80"/>
        <v>3</v>
      </c>
      <c r="DM13" s="12">
        <f t="shared" si="80"/>
        <v>0</v>
      </c>
      <c r="DN13" s="12">
        <f t="shared" si="80"/>
        <v>3</v>
      </c>
      <c r="DO13" s="12">
        <f t="shared" si="80"/>
        <v>3</v>
      </c>
      <c r="DP13" s="12">
        <f t="shared" si="80"/>
        <v>3</v>
      </c>
      <c r="DQ13" s="48">
        <f t="shared" si="80"/>
        <v>3</v>
      </c>
      <c r="DR13" s="47">
        <f>(DR14*40%+DR15*30%+DR16*30%)</f>
        <v>2.7</v>
      </c>
      <c r="DS13" s="14">
        <f t="shared" ref="DS13:DY13" si="81">(DS14*40%+DS15*30%+DS16*30%)</f>
        <v>2.7</v>
      </c>
      <c r="DT13" s="12">
        <f t="shared" si="81"/>
        <v>2.7</v>
      </c>
      <c r="DU13" s="12">
        <f t="shared" si="81"/>
        <v>0</v>
      </c>
      <c r="DV13" s="12">
        <f t="shared" si="81"/>
        <v>2.7</v>
      </c>
      <c r="DW13" s="12">
        <f t="shared" si="81"/>
        <v>2.7</v>
      </c>
      <c r="DX13" s="12">
        <f t="shared" si="81"/>
        <v>2.7</v>
      </c>
      <c r="DY13" s="48">
        <f t="shared" si="81"/>
        <v>2.7</v>
      </c>
      <c r="DZ13" s="47">
        <f>(DZ14*40%+DZ15*30%+DZ16*30%)</f>
        <v>3.3000000000000003</v>
      </c>
      <c r="EA13" s="14">
        <f t="shared" ref="EA13:EG13" si="82">(EA14*40%+EA15*30%+EA16*30%)</f>
        <v>3.3000000000000003</v>
      </c>
      <c r="EB13" s="12">
        <f t="shared" si="82"/>
        <v>3.3000000000000003</v>
      </c>
      <c r="EC13" s="12">
        <f t="shared" si="82"/>
        <v>0</v>
      </c>
      <c r="ED13" s="12">
        <f t="shared" si="82"/>
        <v>3.3000000000000003</v>
      </c>
      <c r="EE13" s="12">
        <f t="shared" si="82"/>
        <v>3.3000000000000003</v>
      </c>
      <c r="EF13" s="12">
        <f t="shared" si="82"/>
        <v>3.3000000000000003</v>
      </c>
      <c r="EG13" s="48">
        <f t="shared" si="82"/>
        <v>3.3000000000000003</v>
      </c>
      <c r="EH13" s="47">
        <f>(EH14*40%+EH15*30%+EH16*30%)</f>
        <v>3.4000000000000004</v>
      </c>
      <c r="EI13" s="14">
        <f t="shared" ref="EI13:EO13" si="83">(EI14*40%+EI15*30%+EI16*30%)</f>
        <v>3.4000000000000004</v>
      </c>
      <c r="EJ13" s="12">
        <f t="shared" si="83"/>
        <v>3.4000000000000004</v>
      </c>
      <c r="EK13" s="12">
        <f t="shared" si="83"/>
        <v>0</v>
      </c>
      <c r="EL13" s="12">
        <f t="shared" si="83"/>
        <v>3.4000000000000004</v>
      </c>
      <c r="EM13" s="12">
        <f t="shared" si="83"/>
        <v>3.4000000000000004</v>
      </c>
      <c r="EN13" s="12">
        <f t="shared" si="83"/>
        <v>3.4000000000000004</v>
      </c>
      <c r="EO13" s="48">
        <f t="shared" si="83"/>
        <v>3.4000000000000004</v>
      </c>
      <c r="EP13" s="47">
        <f>(EP14*40%+EP15*30%+EP16*30%)</f>
        <v>2.4000000000000004</v>
      </c>
      <c r="EQ13" s="14">
        <f t="shared" ref="EQ13:EW13" si="84">(EQ14*40%+EQ15*30%+EQ16*30%)</f>
        <v>2.4000000000000004</v>
      </c>
      <c r="ER13" s="12">
        <f t="shared" si="84"/>
        <v>2.4000000000000004</v>
      </c>
      <c r="ES13" s="12">
        <f t="shared" si="84"/>
        <v>0</v>
      </c>
      <c r="ET13" s="12">
        <f t="shared" si="84"/>
        <v>2.4000000000000004</v>
      </c>
      <c r="EU13" s="12">
        <f t="shared" si="84"/>
        <v>2.4000000000000004</v>
      </c>
      <c r="EV13" s="12">
        <f t="shared" si="84"/>
        <v>2.4000000000000004</v>
      </c>
      <c r="EW13" s="48">
        <f t="shared" si="84"/>
        <v>2.4000000000000004</v>
      </c>
      <c r="EX13" s="47">
        <f>(EX14*40%+EX15*30%+EX16*30%)</f>
        <v>2.8000000000000003</v>
      </c>
      <c r="EY13" s="14">
        <f t="shared" ref="EY13:FE13" si="85">(EY14*40%+EY15*30%+EY16*30%)</f>
        <v>2.8000000000000003</v>
      </c>
      <c r="EZ13" s="12">
        <f t="shared" si="85"/>
        <v>2.8000000000000003</v>
      </c>
      <c r="FA13" s="12">
        <f t="shared" si="85"/>
        <v>0</v>
      </c>
      <c r="FB13" s="12">
        <f t="shared" si="85"/>
        <v>2.8000000000000003</v>
      </c>
      <c r="FC13" s="12">
        <f t="shared" si="85"/>
        <v>2.8000000000000003</v>
      </c>
      <c r="FD13" s="12">
        <f t="shared" si="85"/>
        <v>2.8000000000000003</v>
      </c>
      <c r="FE13" s="48">
        <f t="shared" si="85"/>
        <v>2.8000000000000003</v>
      </c>
      <c r="FF13" s="47">
        <f>(FF14*40%+FF15*30%+FF16*30%)</f>
        <v>3.1</v>
      </c>
      <c r="FG13" s="14">
        <f t="shared" ref="FG13" si="86">(FG14*40%+FG15*30%+FG16*30%)</f>
        <v>3.1</v>
      </c>
      <c r="FH13" s="12">
        <f t="shared" ref="FH13:FM13" si="87">(FH14*40%+FH15*30%+FH16*30%)</f>
        <v>3.1</v>
      </c>
      <c r="FI13" s="12">
        <f t="shared" si="87"/>
        <v>0</v>
      </c>
      <c r="FJ13" s="12">
        <f t="shared" si="87"/>
        <v>3.1</v>
      </c>
      <c r="FK13" s="12">
        <f t="shared" si="87"/>
        <v>3.1</v>
      </c>
      <c r="FL13" s="12">
        <f t="shared" si="87"/>
        <v>3.1</v>
      </c>
      <c r="FM13" s="48">
        <f t="shared" si="87"/>
        <v>3.1</v>
      </c>
      <c r="FN13" s="47">
        <f>(FN14*40%+FN15*30%+FN16*30%)</f>
        <v>3.4</v>
      </c>
      <c r="FO13" s="14">
        <f t="shared" ref="FO13:FU13" si="88">(FO14*40%+FO15*30%+FO16*30%)</f>
        <v>3.4</v>
      </c>
      <c r="FP13" s="12">
        <f t="shared" si="88"/>
        <v>3.4</v>
      </c>
      <c r="FQ13" s="12">
        <f t="shared" si="88"/>
        <v>0</v>
      </c>
      <c r="FR13" s="12">
        <f t="shared" si="88"/>
        <v>3.4</v>
      </c>
      <c r="FS13" s="12">
        <f t="shared" si="88"/>
        <v>3.4</v>
      </c>
      <c r="FT13" s="12">
        <f t="shared" si="88"/>
        <v>3.4</v>
      </c>
      <c r="FU13" s="48">
        <f t="shared" si="88"/>
        <v>3.4</v>
      </c>
      <c r="FV13" s="47">
        <f>(FV14*40%+FV15*30%+FV16*30%)</f>
        <v>2</v>
      </c>
      <c r="FW13" s="14">
        <f t="shared" ref="FW13:GC13" si="89">(FW14*40%+FW15*30%+FW16*30%)</f>
        <v>2</v>
      </c>
      <c r="FX13" s="12">
        <f t="shared" si="89"/>
        <v>2</v>
      </c>
      <c r="FY13" s="12">
        <f t="shared" si="89"/>
        <v>0</v>
      </c>
      <c r="FZ13" s="12">
        <f t="shared" si="89"/>
        <v>2</v>
      </c>
      <c r="GA13" s="12">
        <f t="shared" si="89"/>
        <v>2</v>
      </c>
      <c r="GB13" s="12">
        <f t="shared" si="89"/>
        <v>2</v>
      </c>
      <c r="GC13" s="48">
        <f t="shared" si="89"/>
        <v>2</v>
      </c>
      <c r="GD13" s="47">
        <f>(GD14*40%+GD15*30%+GD16*30%)</f>
        <v>2.9</v>
      </c>
      <c r="GE13" s="14">
        <f t="shared" ref="GE13:GK13" si="90">(GE14*40%+GE15*30%+GE16*30%)</f>
        <v>2.9</v>
      </c>
      <c r="GF13" s="12">
        <f t="shared" si="90"/>
        <v>2.9</v>
      </c>
      <c r="GG13" s="12">
        <f t="shared" si="90"/>
        <v>0</v>
      </c>
      <c r="GH13" s="12">
        <f t="shared" si="90"/>
        <v>2.9</v>
      </c>
      <c r="GI13" s="12">
        <f t="shared" si="90"/>
        <v>2.9</v>
      </c>
      <c r="GJ13" s="12">
        <f t="shared" si="90"/>
        <v>2.9</v>
      </c>
      <c r="GK13" s="48">
        <f t="shared" si="90"/>
        <v>2.9</v>
      </c>
      <c r="GL13" s="47">
        <f>(GL14*40%+GL15*30%+GL16*30%)</f>
        <v>2</v>
      </c>
      <c r="GM13" s="14">
        <f t="shared" ref="GM13:GS13" si="91">(GM14*40%+GM15*30%+GM16*30%)</f>
        <v>2</v>
      </c>
      <c r="GN13" s="12">
        <f t="shared" si="91"/>
        <v>2</v>
      </c>
      <c r="GO13" s="12">
        <f t="shared" si="91"/>
        <v>0</v>
      </c>
      <c r="GP13" s="12">
        <f t="shared" si="91"/>
        <v>2</v>
      </c>
      <c r="GQ13" s="12">
        <f t="shared" si="91"/>
        <v>2</v>
      </c>
      <c r="GR13" s="12">
        <f t="shared" si="91"/>
        <v>2</v>
      </c>
      <c r="GS13" s="48">
        <f t="shared" si="91"/>
        <v>2</v>
      </c>
      <c r="GT13" s="47">
        <f>(GT14*40%+GT15*30%+GT16*30%)</f>
        <v>3</v>
      </c>
      <c r="GU13" s="14">
        <f t="shared" ref="GU13:HA13" si="92">(GU14*40%+GU15*30%+GU16*30%)</f>
        <v>3</v>
      </c>
      <c r="GV13" s="12">
        <f t="shared" si="92"/>
        <v>3</v>
      </c>
      <c r="GW13" s="12">
        <f t="shared" si="92"/>
        <v>0</v>
      </c>
      <c r="GX13" s="12">
        <f t="shared" si="92"/>
        <v>3</v>
      </c>
      <c r="GY13" s="12">
        <f t="shared" si="92"/>
        <v>3</v>
      </c>
      <c r="GZ13" s="12">
        <f t="shared" si="92"/>
        <v>3</v>
      </c>
      <c r="HA13" s="48">
        <f t="shared" si="92"/>
        <v>3</v>
      </c>
      <c r="HB13" s="47">
        <f>(HB14*40%+HB15*30%+HB16*30%)</f>
        <v>1</v>
      </c>
      <c r="HC13" s="14">
        <f t="shared" ref="HC13:HI13" si="93">(HC14*40%+HC15*30%+HC16*30%)</f>
        <v>1</v>
      </c>
      <c r="HD13" s="12">
        <f t="shared" si="93"/>
        <v>1</v>
      </c>
      <c r="HE13" s="12">
        <f t="shared" si="93"/>
        <v>0</v>
      </c>
      <c r="HF13" s="12">
        <f t="shared" si="93"/>
        <v>1</v>
      </c>
      <c r="HG13" s="12">
        <f t="shared" si="93"/>
        <v>1</v>
      </c>
      <c r="HH13" s="12">
        <f t="shared" si="93"/>
        <v>1</v>
      </c>
      <c r="HI13" s="58">
        <f t="shared" si="93"/>
        <v>1</v>
      </c>
      <c r="HJ13" s="47">
        <f>(HJ14*40%+HJ15*30%+HJ16*30%)</f>
        <v>2.7</v>
      </c>
      <c r="HK13" s="14">
        <f t="shared" ref="HK13:HQ13" si="94">(HK14*40%+HK15*30%+HK16*30%)</f>
        <v>2.7</v>
      </c>
      <c r="HL13" s="12">
        <f t="shared" si="94"/>
        <v>2.7</v>
      </c>
      <c r="HM13" s="12">
        <f t="shared" si="94"/>
        <v>0</v>
      </c>
      <c r="HN13" s="12">
        <f t="shared" si="94"/>
        <v>2.7</v>
      </c>
      <c r="HO13" s="12">
        <f t="shared" si="94"/>
        <v>2.7</v>
      </c>
      <c r="HP13" s="12">
        <f t="shared" si="94"/>
        <v>2.7</v>
      </c>
      <c r="HQ13" s="48">
        <f t="shared" si="94"/>
        <v>2.7</v>
      </c>
      <c r="HR13" s="32">
        <f>(HR14*40%+HR15*30%+HR16*30%)</f>
        <v>2.7</v>
      </c>
      <c r="HS13" s="14">
        <f t="shared" ref="HS13" si="95">(HS14*40%+HS15*30%+HS16*30%)</f>
        <v>2.7</v>
      </c>
      <c r="HT13" s="12">
        <f t="shared" ref="HT13:HY13" si="96">(HT14*40%+HT15*30%+HT16*30%)</f>
        <v>2.7</v>
      </c>
      <c r="HU13" s="12">
        <f t="shared" si="96"/>
        <v>0</v>
      </c>
      <c r="HV13" s="12">
        <f t="shared" si="96"/>
        <v>2.7</v>
      </c>
      <c r="HW13" s="12">
        <f t="shared" si="96"/>
        <v>2.7</v>
      </c>
      <c r="HX13" s="12">
        <f t="shared" si="96"/>
        <v>2.7</v>
      </c>
      <c r="HY13" s="48">
        <f t="shared" si="96"/>
        <v>2.7</v>
      </c>
      <c r="HZ13" s="47">
        <f t="shared" ref="HZ13:IG13" si="97">(HZ14*40%+HZ15*30%+HZ16*30%)</f>
        <v>2.4000000000000004</v>
      </c>
      <c r="IA13" s="14">
        <f t="shared" si="97"/>
        <v>2.4000000000000004</v>
      </c>
      <c r="IB13" s="12">
        <f t="shared" si="97"/>
        <v>2.4000000000000004</v>
      </c>
      <c r="IC13" s="12">
        <f t="shared" si="97"/>
        <v>0</v>
      </c>
      <c r="ID13" s="12">
        <f t="shared" si="97"/>
        <v>2.4000000000000004</v>
      </c>
      <c r="IE13" s="12">
        <f t="shared" si="97"/>
        <v>2.4000000000000004</v>
      </c>
      <c r="IF13" s="12">
        <f t="shared" si="97"/>
        <v>2.4000000000000004</v>
      </c>
      <c r="IG13" s="48">
        <f t="shared" si="97"/>
        <v>2.4000000000000004</v>
      </c>
      <c r="IH13" s="47">
        <f t="shared" ref="IH13:IO13" si="98">(IH14*40%+IH15*30%+IH16*30%)</f>
        <v>0</v>
      </c>
      <c r="II13" s="14" t="e">
        <f t="shared" si="98"/>
        <v>#DIV/0!</v>
      </c>
      <c r="IJ13" s="12">
        <f t="shared" si="98"/>
        <v>0</v>
      </c>
      <c r="IK13" s="12">
        <f t="shared" si="98"/>
        <v>0</v>
      </c>
      <c r="IL13" s="12">
        <f t="shared" si="98"/>
        <v>0</v>
      </c>
      <c r="IM13" s="12">
        <f t="shared" si="98"/>
        <v>0</v>
      </c>
      <c r="IN13" s="12">
        <f t="shared" si="98"/>
        <v>0</v>
      </c>
      <c r="IO13" s="48">
        <f t="shared" si="98"/>
        <v>0</v>
      </c>
      <c r="IP13" s="47">
        <f t="shared" ref="IP13:IW13" si="99">(IP14*40%+IP15*30%+IP16*30%)</f>
        <v>2.6</v>
      </c>
      <c r="IQ13" s="14">
        <f t="shared" si="99"/>
        <v>2.6</v>
      </c>
      <c r="IR13" s="12">
        <f t="shared" si="99"/>
        <v>2.6</v>
      </c>
      <c r="IS13" s="12">
        <f t="shared" si="99"/>
        <v>0</v>
      </c>
      <c r="IT13" s="12">
        <f t="shared" si="99"/>
        <v>2.6</v>
      </c>
      <c r="IU13" s="12">
        <f t="shared" si="99"/>
        <v>2.6</v>
      </c>
      <c r="IV13" s="12">
        <f t="shared" si="99"/>
        <v>2.6</v>
      </c>
      <c r="IW13" s="48">
        <f t="shared" si="99"/>
        <v>2.6</v>
      </c>
    </row>
    <row r="14" spans="1:257" s="6" customFormat="1" ht="51.6" customHeight="1" x14ac:dyDescent="0.2">
      <c r="A14" s="27" t="s">
        <v>531</v>
      </c>
      <c r="B14" s="51">
        <v>4</v>
      </c>
      <c r="C14" s="14">
        <f>AVERAGE(D14:I14)</f>
        <v>4</v>
      </c>
      <c r="D14" s="10">
        <v>4</v>
      </c>
      <c r="E14" s="10"/>
      <c r="F14" s="10">
        <v>4</v>
      </c>
      <c r="G14" s="10">
        <v>4</v>
      </c>
      <c r="H14" s="10">
        <v>4</v>
      </c>
      <c r="I14" s="52">
        <v>4</v>
      </c>
      <c r="J14" s="51">
        <v>1</v>
      </c>
      <c r="K14" s="64">
        <f>AVERAGE(L14:Q14)</f>
        <v>1</v>
      </c>
      <c r="L14" s="10">
        <v>1</v>
      </c>
      <c r="M14" s="10"/>
      <c r="N14" s="10">
        <v>1</v>
      </c>
      <c r="O14" s="10">
        <v>1</v>
      </c>
      <c r="P14" s="10">
        <v>1</v>
      </c>
      <c r="Q14" s="10">
        <v>1</v>
      </c>
      <c r="R14" s="51">
        <v>3</v>
      </c>
      <c r="S14" s="14">
        <f>AVERAGE(T14:Y14)</f>
        <v>3</v>
      </c>
      <c r="T14" s="10">
        <v>3</v>
      </c>
      <c r="U14" s="10"/>
      <c r="V14" s="10">
        <v>3</v>
      </c>
      <c r="W14" s="10">
        <v>3</v>
      </c>
      <c r="X14" s="10">
        <v>3</v>
      </c>
      <c r="Y14" s="52">
        <v>3</v>
      </c>
      <c r="Z14" s="51">
        <v>4</v>
      </c>
      <c r="AA14" s="14">
        <f>AVERAGE(AB14:AG14)</f>
        <v>4</v>
      </c>
      <c r="AB14" s="10">
        <v>4</v>
      </c>
      <c r="AC14" s="10"/>
      <c r="AD14" s="10">
        <v>4</v>
      </c>
      <c r="AE14" s="10">
        <v>4</v>
      </c>
      <c r="AF14" s="10">
        <v>4</v>
      </c>
      <c r="AG14" s="52">
        <v>4</v>
      </c>
      <c r="AH14" s="51">
        <v>4</v>
      </c>
      <c r="AI14" s="14">
        <f>AVERAGE(AJ14:AO14)</f>
        <v>4</v>
      </c>
      <c r="AJ14" s="10">
        <v>4</v>
      </c>
      <c r="AK14" s="10"/>
      <c r="AL14" s="10">
        <v>4</v>
      </c>
      <c r="AM14" s="10">
        <v>4</v>
      </c>
      <c r="AN14" s="10">
        <v>4</v>
      </c>
      <c r="AO14" s="52">
        <v>4</v>
      </c>
      <c r="AP14" s="51">
        <v>2</v>
      </c>
      <c r="AQ14" s="14">
        <f>AVERAGE(AR14:AW14)</f>
        <v>2</v>
      </c>
      <c r="AR14" s="10">
        <v>2</v>
      </c>
      <c r="AS14" s="10"/>
      <c r="AT14" s="10">
        <v>2</v>
      </c>
      <c r="AU14" s="10">
        <v>2</v>
      </c>
      <c r="AV14" s="10">
        <v>2</v>
      </c>
      <c r="AW14" s="52">
        <v>2</v>
      </c>
      <c r="AX14" s="51">
        <v>1</v>
      </c>
      <c r="AY14" s="14">
        <f>AVERAGE(AZ14:BE14)</f>
        <v>1</v>
      </c>
      <c r="AZ14" s="10">
        <v>1</v>
      </c>
      <c r="BA14" s="10"/>
      <c r="BB14" s="10">
        <v>1</v>
      </c>
      <c r="BC14" s="10">
        <v>1</v>
      </c>
      <c r="BD14" s="10">
        <v>1</v>
      </c>
      <c r="BE14" s="66">
        <v>1</v>
      </c>
      <c r="BF14" s="51">
        <v>3</v>
      </c>
      <c r="BG14" s="14">
        <f>AVERAGE(BH14:BM14)</f>
        <v>3</v>
      </c>
      <c r="BH14" s="10">
        <v>3</v>
      </c>
      <c r="BI14" s="10"/>
      <c r="BJ14" s="10">
        <v>3</v>
      </c>
      <c r="BK14" s="10">
        <v>3</v>
      </c>
      <c r="BL14" s="10">
        <v>3</v>
      </c>
      <c r="BM14" s="66">
        <v>3</v>
      </c>
      <c r="BN14" s="51">
        <v>4</v>
      </c>
      <c r="BO14" s="14">
        <f>AVERAGE(BP14:BU14)</f>
        <v>4</v>
      </c>
      <c r="BP14" s="10">
        <v>4</v>
      </c>
      <c r="BQ14" s="10"/>
      <c r="BR14" s="10">
        <v>4</v>
      </c>
      <c r="BS14" s="10">
        <v>4</v>
      </c>
      <c r="BT14" s="10">
        <v>4</v>
      </c>
      <c r="BU14" s="52">
        <v>4</v>
      </c>
      <c r="BV14" s="34">
        <v>3</v>
      </c>
      <c r="BW14" s="14">
        <f>AVERAGE(BX14:CC14)</f>
        <v>3</v>
      </c>
      <c r="BX14" s="10">
        <v>3</v>
      </c>
      <c r="BY14" s="10"/>
      <c r="BZ14" s="10">
        <v>3</v>
      </c>
      <c r="CA14" s="10">
        <v>3</v>
      </c>
      <c r="CB14" s="10">
        <v>3</v>
      </c>
      <c r="CC14" s="52">
        <v>3</v>
      </c>
      <c r="CD14" s="34">
        <v>4</v>
      </c>
      <c r="CE14" s="14">
        <f>AVERAGE(CF14:CK14)</f>
        <v>4</v>
      </c>
      <c r="CF14" s="10">
        <v>4</v>
      </c>
      <c r="CG14" s="10"/>
      <c r="CH14" s="10">
        <v>4</v>
      </c>
      <c r="CI14" s="10">
        <v>4</v>
      </c>
      <c r="CJ14" s="10">
        <v>4</v>
      </c>
      <c r="CK14" s="66">
        <v>4</v>
      </c>
      <c r="CL14" s="51">
        <v>2</v>
      </c>
      <c r="CM14" s="14">
        <f>AVERAGE(CN14:CS14)</f>
        <v>2</v>
      </c>
      <c r="CN14" s="10">
        <v>2</v>
      </c>
      <c r="CO14" s="10"/>
      <c r="CP14" s="10">
        <v>2</v>
      </c>
      <c r="CQ14" s="10">
        <v>2</v>
      </c>
      <c r="CR14" s="10">
        <v>2</v>
      </c>
      <c r="CS14" s="66">
        <v>2</v>
      </c>
      <c r="CT14" s="51">
        <v>3</v>
      </c>
      <c r="CU14" s="14">
        <f>AVERAGE(CV14:DA14)</f>
        <v>3</v>
      </c>
      <c r="CV14" s="10">
        <v>3</v>
      </c>
      <c r="CW14" s="10"/>
      <c r="CX14" s="10">
        <v>3</v>
      </c>
      <c r="CY14" s="10">
        <v>3</v>
      </c>
      <c r="CZ14" s="10">
        <v>3</v>
      </c>
      <c r="DA14" s="52">
        <v>3</v>
      </c>
      <c r="DB14" s="34">
        <v>3</v>
      </c>
      <c r="DC14" s="14">
        <v>3</v>
      </c>
      <c r="DD14" s="10">
        <v>3</v>
      </c>
      <c r="DE14" s="10"/>
      <c r="DF14" s="10">
        <v>3</v>
      </c>
      <c r="DG14" s="10">
        <v>3</v>
      </c>
      <c r="DH14" s="10">
        <v>3</v>
      </c>
      <c r="DI14" s="52">
        <v>3</v>
      </c>
      <c r="DJ14" s="51">
        <v>3</v>
      </c>
      <c r="DK14" s="14">
        <f>AVERAGE(DL14:DQ14)</f>
        <v>3</v>
      </c>
      <c r="DL14" s="10">
        <v>3</v>
      </c>
      <c r="DM14" s="10"/>
      <c r="DN14" s="10">
        <v>3</v>
      </c>
      <c r="DO14" s="10">
        <v>3</v>
      </c>
      <c r="DP14" s="10">
        <v>3</v>
      </c>
      <c r="DQ14" s="52">
        <v>3</v>
      </c>
      <c r="DR14" s="51">
        <v>3</v>
      </c>
      <c r="DS14" s="14">
        <f>AVERAGE(DT14:DY14)</f>
        <v>3</v>
      </c>
      <c r="DT14" s="10">
        <v>3</v>
      </c>
      <c r="DU14" s="10"/>
      <c r="DV14" s="10">
        <v>3</v>
      </c>
      <c r="DW14" s="10">
        <v>3</v>
      </c>
      <c r="DX14" s="10">
        <v>3</v>
      </c>
      <c r="DY14" s="52">
        <v>3</v>
      </c>
      <c r="DZ14" s="51">
        <v>3</v>
      </c>
      <c r="EA14" s="14">
        <f>AVERAGE(EB14:EG14)</f>
        <v>3</v>
      </c>
      <c r="EB14" s="10">
        <v>3</v>
      </c>
      <c r="EC14" s="10"/>
      <c r="ED14" s="10">
        <v>3</v>
      </c>
      <c r="EE14" s="10">
        <v>3</v>
      </c>
      <c r="EF14" s="10">
        <v>3</v>
      </c>
      <c r="EG14" s="52">
        <v>3</v>
      </c>
      <c r="EH14" s="51">
        <v>4</v>
      </c>
      <c r="EI14" s="14">
        <f>AVERAGE(EJ14:EO14)</f>
        <v>4</v>
      </c>
      <c r="EJ14" s="51">
        <v>4</v>
      </c>
      <c r="EK14" s="51"/>
      <c r="EL14" s="51">
        <v>4</v>
      </c>
      <c r="EM14" s="51">
        <v>4</v>
      </c>
      <c r="EN14" s="51">
        <v>4</v>
      </c>
      <c r="EO14" s="51">
        <v>4</v>
      </c>
      <c r="EP14" s="51">
        <v>3</v>
      </c>
      <c r="EQ14" s="14">
        <f>AVERAGE(ER14:EW14)</f>
        <v>3</v>
      </c>
      <c r="ER14" s="10">
        <v>3</v>
      </c>
      <c r="ES14" s="10"/>
      <c r="ET14" s="10">
        <v>3</v>
      </c>
      <c r="EU14" s="10">
        <v>3</v>
      </c>
      <c r="EV14" s="10">
        <v>3</v>
      </c>
      <c r="EW14" s="52">
        <v>3</v>
      </c>
      <c r="EX14" s="51">
        <v>4</v>
      </c>
      <c r="EY14" s="14">
        <f>AVERAGE(EZ14:FE14)</f>
        <v>4</v>
      </c>
      <c r="EZ14" s="10">
        <v>4</v>
      </c>
      <c r="FA14" s="10"/>
      <c r="FB14" s="10">
        <v>4</v>
      </c>
      <c r="FC14" s="10">
        <v>4</v>
      </c>
      <c r="FD14" s="10">
        <v>4</v>
      </c>
      <c r="FE14" s="52">
        <v>4</v>
      </c>
      <c r="FF14" s="51">
        <v>4</v>
      </c>
      <c r="FG14" s="14">
        <f>AVERAGE(FH14:FM14)</f>
        <v>4</v>
      </c>
      <c r="FH14" s="51">
        <v>4</v>
      </c>
      <c r="FI14" s="51"/>
      <c r="FJ14" s="51">
        <v>4</v>
      </c>
      <c r="FK14" s="51">
        <v>4</v>
      </c>
      <c r="FL14" s="51">
        <v>4</v>
      </c>
      <c r="FM14" s="51">
        <v>4</v>
      </c>
      <c r="FN14" s="51">
        <v>4</v>
      </c>
      <c r="FO14" s="14">
        <f>AVERAGE(FP14:FU14)</f>
        <v>4</v>
      </c>
      <c r="FP14" s="10">
        <v>4</v>
      </c>
      <c r="FQ14" s="10"/>
      <c r="FR14" s="10">
        <v>4</v>
      </c>
      <c r="FS14" s="10">
        <v>4</v>
      </c>
      <c r="FT14" s="10">
        <v>4</v>
      </c>
      <c r="FU14" s="52">
        <v>4</v>
      </c>
      <c r="FV14" s="51">
        <v>2</v>
      </c>
      <c r="FW14" s="14">
        <f>AVERAGE(FX14:GC14)</f>
        <v>2</v>
      </c>
      <c r="FX14" s="10">
        <v>2</v>
      </c>
      <c r="FY14" s="10"/>
      <c r="FZ14" s="10">
        <v>2</v>
      </c>
      <c r="GA14" s="10">
        <v>2</v>
      </c>
      <c r="GB14" s="10">
        <v>2</v>
      </c>
      <c r="GC14" s="52">
        <v>2</v>
      </c>
      <c r="GD14" s="51">
        <v>2</v>
      </c>
      <c r="GE14" s="14">
        <f>AVERAGE(GF14:GK14)</f>
        <v>2</v>
      </c>
      <c r="GF14" s="51">
        <v>2</v>
      </c>
      <c r="GG14" s="51"/>
      <c r="GH14" s="51">
        <v>2</v>
      </c>
      <c r="GI14" s="51">
        <v>2</v>
      </c>
      <c r="GJ14" s="51">
        <v>2</v>
      </c>
      <c r="GK14" s="51">
        <v>2</v>
      </c>
      <c r="GL14" s="51">
        <v>2</v>
      </c>
      <c r="GM14" s="14">
        <f>AVERAGE(GN14:GS14)</f>
        <v>2</v>
      </c>
      <c r="GN14" s="10">
        <v>2</v>
      </c>
      <c r="GO14" s="10"/>
      <c r="GP14" s="10">
        <v>2</v>
      </c>
      <c r="GQ14" s="10">
        <v>2</v>
      </c>
      <c r="GR14" s="10">
        <v>2</v>
      </c>
      <c r="GS14" s="52">
        <v>2</v>
      </c>
      <c r="GT14" s="51">
        <v>3</v>
      </c>
      <c r="GU14" s="14">
        <f>AVERAGE(GV14:HA14)</f>
        <v>3</v>
      </c>
      <c r="GV14" s="10">
        <v>3</v>
      </c>
      <c r="GW14" s="10"/>
      <c r="GX14" s="10">
        <v>3</v>
      </c>
      <c r="GY14" s="10">
        <v>3</v>
      </c>
      <c r="GZ14" s="10">
        <v>3</v>
      </c>
      <c r="HA14" s="52">
        <v>3</v>
      </c>
      <c r="HB14" s="51">
        <v>1</v>
      </c>
      <c r="HC14" s="14">
        <f>AVERAGE(HD14:HI14)</f>
        <v>1</v>
      </c>
      <c r="HD14" s="10">
        <v>1</v>
      </c>
      <c r="HE14" s="10"/>
      <c r="HF14" s="10">
        <v>1</v>
      </c>
      <c r="HG14" s="10">
        <v>1</v>
      </c>
      <c r="HH14" s="10">
        <v>1</v>
      </c>
      <c r="HI14" s="66">
        <v>1</v>
      </c>
      <c r="HJ14" s="51">
        <v>3</v>
      </c>
      <c r="HK14" s="14">
        <f>AVERAGE(HL14:HQ14)</f>
        <v>3</v>
      </c>
      <c r="HL14" s="10">
        <v>3</v>
      </c>
      <c r="HM14" s="10"/>
      <c r="HN14" s="10">
        <v>3</v>
      </c>
      <c r="HO14" s="10">
        <v>3</v>
      </c>
      <c r="HP14" s="10">
        <v>3</v>
      </c>
      <c r="HQ14" s="52">
        <v>3</v>
      </c>
      <c r="HR14" s="34">
        <v>3</v>
      </c>
      <c r="HS14" s="14">
        <v>3</v>
      </c>
      <c r="HT14" s="34">
        <v>3</v>
      </c>
      <c r="HU14" s="34"/>
      <c r="HV14" s="34">
        <v>3</v>
      </c>
      <c r="HW14" s="34">
        <v>3</v>
      </c>
      <c r="HX14" s="34">
        <v>3</v>
      </c>
      <c r="HY14" s="34">
        <v>3</v>
      </c>
      <c r="HZ14" s="51">
        <v>3</v>
      </c>
      <c r="IA14" s="14">
        <f>AVERAGE(IB14:IG14)</f>
        <v>3</v>
      </c>
      <c r="IB14" s="10">
        <v>3</v>
      </c>
      <c r="IC14" s="10"/>
      <c r="ID14" s="10">
        <v>3</v>
      </c>
      <c r="IE14" s="10">
        <v>3</v>
      </c>
      <c r="IF14" s="10">
        <v>3</v>
      </c>
      <c r="IG14" s="10">
        <v>3</v>
      </c>
      <c r="IH14" s="51"/>
      <c r="II14" s="14" t="e">
        <f>AVERAGE(IJ14:IO14)</f>
        <v>#DIV/0!</v>
      </c>
      <c r="IJ14" s="10"/>
      <c r="IK14" s="10"/>
      <c r="IL14" s="10"/>
      <c r="IM14" s="10"/>
      <c r="IN14" s="10"/>
      <c r="IO14" s="52"/>
      <c r="IP14" s="51">
        <v>2</v>
      </c>
      <c r="IQ14" s="14">
        <f>AVERAGE(IR14:IW14)</f>
        <v>2</v>
      </c>
      <c r="IR14" s="51">
        <v>2</v>
      </c>
      <c r="IS14" s="51"/>
      <c r="IT14" s="51">
        <v>2</v>
      </c>
      <c r="IU14" s="51">
        <v>2</v>
      </c>
      <c r="IV14" s="51">
        <v>2</v>
      </c>
      <c r="IW14" s="51">
        <v>2</v>
      </c>
    </row>
    <row r="15" spans="1:257" s="8" customFormat="1" ht="33.75" x14ac:dyDescent="0.2">
      <c r="A15" s="28" t="s">
        <v>532</v>
      </c>
      <c r="B15" s="53">
        <v>3</v>
      </c>
      <c r="C15" s="14">
        <f>AVERAGE(D15:I15)</f>
        <v>3</v>
      </c>
      <c r="D15" s="11">
        <v>3</v>
      </c>
      <c r="E15" s="11"/>
      <c r="F15" s="11">
        <v>3</v>
      </c>
      <c r="G15" s="11">
        <v>3</v>
      </c>
      <c r="H15" s="11">
        <v>3</v>
      </c>
      <c r="I15" s="54">
        <v>3</v>
      </c>
      <c r="J15" s="53">
        <v>2</v>
      </c>
      <c r="K15" s="64">
        <f>AVERAGE(L15:Q15)</f>
        <v>2</v>
      </c>
      <c r="L15" s="11">
        <v>2</v>
      </c>
      <c r="M15" s="11"/>
      <c r="N15" s="11">
        <v>2</v>
      </c>
      <c r="O15" s="11">
        <v>2</v>
      </c>
      <c r="P15" s="11">
        <v>2</v>
      </c>
      <c r="Q15" s="11">
        <v>2</v>
      </c>
      <c r="R15" s="53">
        <v>3</v>
      </c>
      <c r="S15" s="14">
        <f>AVERAGE(T15:Y15)</f>
        <v>3</v>
      </c>
      <c r="T15" s="11">
        <v>3</v>
      </c>
      <c r="U15" s="11"/>
      <c r="V15" s="11">
        <v>3</v>
      </c>
      <c r="W15" s="11">
        <v>3</v>
      </c>
      <c r="X15" s="11">
        <v>3</v>
      </c>
      <c r="Y15" s="54">
        <v>3</v>
      </c>
      <c r="Z15" s="53">
        <v>2</v>
      </c>
      <c r="AA15" s="14">
        <f>AVERAGE(AB15:AG15)</f>
        <v>2</v>
      </c>
      <c r="AB15" s="11">
        <v>2</v>
      </c>
      <c r="AC15" s="11"/>
      <c r="AD15" s="11">
        <v>2</v>
      </c>
      <c r="AE15" s="11">
        <v>2</v>
      </c>
      <c r="AF15" s="11">
        <v>2</v>
      </c>
      <c r="AG15" s="54">
        <v>2</v>
      </c>
      <c r="AH15" s="53">
        <v>2</v>
      </c>
      <c r="AI15" s="14">
        <f>AVERAGE(AJ15:AO15)</f>
        <v>2</v>
      </c>
      <c r="AJ15" s="11">
        <v>2</v>
      </c>
      <c r="AK15" s="11"/>
      <c r="AL15" s="11">
        <v>2</v>
      </c>
      <c r="AM15" s="11">
        <v>2</v>
      </c>
      <c r="AN15" s="11">
        <v>2</v>
      </c>
      <c r="AO15" s="54">
        <v>2</v>
      </c>
      <c r="AP15" s="53">
        <v>4</v>
      </c>
      <c r="AQ15" s="14">
        <f>AVERAGE(AR15:AW15)</f>
        <v>4</v>
      </c>
      <c r="AR15" s="11">
        <v>4</v>
      </c>
      <c r="AS15" s="11"/>
      <c r="AT15" s="11">
        <v>4</v>
      </c>
      <c r="AU15" s="11">
        <v>4</v>
      </c>
      <c r="AV15" s="11">
        <v>4</v>
      </c>
      <c r="AW15" s="54">
        <v>4</v>
      </c>
      <c r="AX15" s="53">
        <v>1</v>
      </c>
      <c r="AY15" s="14">
        <f>AVERAGE(AZ15:BE15)</f>
        <v>1</v>
      </c>
      <c r="AZ15" s="11">
        <v>1</v>
      </c>
      <c r="BA15" s="10"/>
      <c r="BB15" s="10">
        <v>1</v>
      </c>
      <c r="BC15" s="10">
        <v>1</v>
      </c>
      <c r="BD15" s="10">
        <v>1</v>
      </c>
      <c r="BE15" s="66">
        <v>1</v>
      </c>
      <c r="BF15" s="53">
        <v>2</v>
      </c>
      <c r="BG15" s="14">
        <f>AVERAGE(BH15:BM15)</f>
        <v>2</v>
      </c>
      <c r="BH15" s="11">
        <v>2</v>
      </c>
      <c r="BI15" s="11"/>
      <c r="BJ15" s="11">
        <v>2</v>
      </c>
      <c r="BK15" s="11">
        <v>2</v>
      </c>
      <c r="BL15" s="11">
        <v>2</v>
      </c>
      <c r="BM15" s="67">
        <v>2</v>
      </c>
      <c r="BN15" s="53">
        <v>3</v>
      </c>
      <c r="BO15" s="14">
        <f>AVERAGE(BP15:BU15)</f>
        <v>3</v>
      </c>
      <c r="BP15" s="11">
        <v>3</v>
      </c>
      <c r="BQ15" s="11"/>
      <c r="BR15" s="11">
        <v>3</v>
      </c>
      <c r="BS15" s="11">
        <v>3</v>
      </c>
      <c r="BT15" s="11">
        <v>3</v>
      </c>
      <c r="BU15" s="54">
        <v>3</v>
      </c>
      <c r="BV15" s="35">
        <v>4</v>
      </c>
      <c r="BW15" s="14">
        <f>AVERAGE(BX15:CC15)</f>
        <v>4</v>
      </c>
      <c r="BX15" s="11">
        <v>4</v>
      </c>
      <c r="BY15" s="11"/>
      <c r="BZ15" s="11">
        <v>4</v>
      </c>
      <c r="CA15" s="11">
        <v>4</v>
      </c>
      <c r="CB15" s="11">
        <v>4</v>
      </c>
      <c r="CC15" s="54">
        <v>4</v>
      </c>
      <c r="CD15" s="35">
        <v>3</v>
      </c>
      <c r="CE15" s="14">
        <f>AVERAGE(CF15:CK15)</f>
        <v>3</v>
      </c>
      <c r="CF15" s="11">
        <v>3</v>
      </c>
      <c r="CG15" s="11"/>
      <c r="CH15" s="11">
        <v>3</v>
      </c>
      <c r="CI15" s="11">
        <v>3</v>
      </c>
      <c r="CJ15" s="11">
        <v>3</v>
      </c>
      <c r="CK15" s="67">
        <v>3</v>
      </c>
      <c r="CL15" s="53">
        <v>4</v>
      </c>
      <c r="CM15" s="14">
        <f>AVERAGE(CN15:CS15)</f>
        <v>4</v>
      </c>
      <c r="CN15" s="11">
        <v>4</v>
      </c>
      <c r="CO15" s="11"/>
      <c r="CP15" s="11">
        <v>4</v>
      </c>
      <c r="CQ15" s="11">
        <v>4</v>
      </c>
      <c r="CR15" s="11">
        <v>4</v>
      </c>
      <c r="CS15" s="67">
        <v>4</v>
      </c>
      <c r="CT15" s="53">
        <v>2</v>
      </c>
      <c r="CU15" s="14">
        <f>AVERAGE(CV15:DA15)</f>
        <v>2</v>
      </c>
      <c r="CV15" s="11">
        <v>2</v>
      </c>
      <c r="CW15" s="11"/>
      <c r="CX15" s="11">
        <v>2</v>
      </c>
      <c r="CY15" s="11">
        <v>2</v>
      </c>
      <c r="CZ15" s="11">
        <v>2</v>
      </c>
      <c r="DA15" s="54">
        <v>2</v>
      </c>
      <c r="DB15" s="35">
        <v>2</v>
      </c>
      <c r="DC15" s="14">
        <v>2</v>
      </c>
      <c r="DD15" s="11">
        <v>2</v>
      </c>
      <c r="DE15" s="11"/>
      <c r="DF15" s="11">
        <v>2</v>
      </c>
      <c r="DG15" s="11">
        <v>2</v>
      </c>
      <c r="DH15" s="11">
        <v>2</v>
      </c>
      <c r="DI15" s="54">
        <v>2</v>
      </c>
      <c r="DJ15" s="53">
        <v>3</v>
      </c>
      <c r="DK15" s="14">
        <f>AVERAGE(DL15:DQ15)</f>
        <v>3</v>
      </c>
      <c r="DL15" s="11">
        <v>3</v>
      </c>
      <c r="DM15" s="11"/>
      <c r="DN15" s="11">
        <v>3</v>
      </c>
      <c r="DO15" s="11">
        <v>3</v>
      </c>
      <c r="DP15" s="11">
        <v>3</v>
      </c>
      <c r="DQ15" s="54">
        <v>3</v>
      </c>
      <c r="DR15" s="53">
        <v>2</v>
      </c>
      <c r="DS15" s="14">
        <f>AVERAGE(DT15:DY15)</f>
        <v>2</v>
      </c>
      <c r="DT15" s="11">
        <v>2</v>
      </c>
      <c r="DU15" s="11"/>
      <c r="DV15" s="11">
        <v>2</v>
      </c>
      <c r="DW15" s="11">
        <v>2</v>
      </c>
      <c r="DX15" s="11">
        <v>2</v>
      </c>
      <c r="DY15" s="54">
        <v>2</v>
      </c>
      <c r="DZ15" s="53">
        <v>4</v>
      </c>
      <c r="EA15" s="14">
        <f>AVERAGE(EB15:EG15)</f>
        <v>4</v>
      </c>
      <c r="EB15" s="11">
        <v>4</v>
      </c>
      <c r="EC15" s="11"/>
      <c r="ED15" s="11">
        <v>4</v>
      </c>
      <c r="EE15" s="11">
        <v>4</v>
      </c>
      <c r="EF15" s="11">
        <v>4</v>
      </c>
      <c r="EG15" s="54">
        <v>4</v>
      </c>
      <c r="EH15" s="53">
        <v>2</v>
      </c>
      <c r="EI15" s="14">
        <f>AVERAGE(EJ15:EO15)</f>
        <v>2</v>
      </c>
      <c r="EJ15" s="53">
        <v>2</v>
      </c>
      <c r="EK15" s="53"/>
      <c r="EL15" s="53">
        <v>2</v>
      </c>
      <c r="EM15" s="53">
        <v>2</v>
      </c>
      <c r="EN15" s="53">
        <v>2</v>
      </c>
      <c r="EO15" s="53">
        <v>2</v>
      </c>
      <c r="EP15" s="53">
        <v>2</v>
      </c>
      <c r="EQ15" s="14">
        <f>AVERAGE(ER15:EW15)</f>
        <v>2</v>
      </c>
      <c r="ER15" s="11">
        <v>2</v>
      </c>
      <c r="ES15" s="11"/>
      <c r="ET15" s="11">
        <v>2</v>
      </c>
      <c r="EU15" s="11">
        <v>2</v>
      </c>
      <c r="EV15" s="11">
        <v>2</v>
      </c>
      <c r="EW15" s="54">
        <v>2</v>
      </c>
      <c r="EX15" s="53">
        <v>2</v>
      </c>
      <c r="EY15" s="14">
        <f>AVERAGE(EZ15:FE15)</f>
        <v>2</v>
      </c>
      <c r="EZ15" s="11">
        <v>2</v>
      </c>
      <c r="FA15" s="11"/>
      <c r="FB15" s="11">
        <v>2</v>
      </c>
      <c r="FC15" s="11">
        <v>2</v>
      </c>
      <c r="FD15" s="11">
        <v>2</v>
      </c>
      <c r="FE15" s="54">
        <v>2</v>
      </c>
      <c r="FF15" s="53">
        <v>3</v>
      </c>
      <c r="FG15" s="14">
        <f>AVERAGE(FH15:FM15)</f>
        <v>3</v>
      </c>
      <c r="FH15" s="53">
        <v>3</v>
      </c>
      <c r="FI15" s="53"/>
      <c r="FJ15" s="53">
        <v>3</v>
      </c>
      <c r="FK15" s="53">
        <v>3</v>
      </c>
      <c r="FL15" s="53">
        <v>3</v>
      </c>
      <c r="FM15" s="53">
        <v>3</v>
      </c>
      <c r="FN15" s="53">
        <v>3</v>
      </c>
      <c r="FO15" s="14">
        <f>AVERAGE(FP15:FU15)</f>
        <v>3</v>
      </c>
      <c r="FP15" s="11">
        <v>3</v>
      </c>
      <c r="FQ15" s="11"/>
      <c r="FR15" s="11">
        <v>3</v>
      </c>
      <c r="FS15" s="11">
        <v>3</v>
      </c>
      <c r="FT15" s="11">
        <v>3</v>
      </c>
      <c r="FU15" s="54">
        <v>3</v>
      </c>
      <c r="FV15" s="53">
        <v>2</v>
      </c>
      <c r="FW15" s="14">
        <f>AVERAGE(FX15:GC15)</f>
        <v>2</v>
      </c>
      <c r="FX15" s="11">
        <v>2</v>
      </c>
      <c r="FY15" s="11"/>
      <c r="FZ15" s="11">
        <v>2</v>
      </c>
      <c r="GA15" s="11">
        <v>2</v>
      </c>
      <c r="GB15" s="11">
        <v>2</v>
      </c>
      <c r="GC15" s="54">
        <v>2</v>
      </c>
      <c r="GD15" s="53">
        <v>4</v>
      </c>
      <c r="GE15" s="14">
        <f>AVERAGE(GF15:GK15)</f>
        <v>4</v>
      </c>
      <c r="GF15" s="53">
        <v>4</v>
      </c>
      <c r="GG15" s="53"/>
      <c r="GH15" s="53">
        <v>4</v>
      </c>
      <c r="GI15" s="53">
        <v>4</v>
      </c>
      <c r="GJ15" s="53">
        <v>4</v>
      </c>
      <c r="GK15" s="53">
        <v>4</v>
      </c>
      <c r="GL15" s="53">
        <v>3</v>
      </c>
      <c r="GM15" s="14">
        <f>AVERAGE(GN15:GS15)</f>
        <v>3</v>
      </c>
      <c r="GN15" s="11">
        <v>3</v>
      </c>
      <c r="GO15" s="11"/>
      <c r="GP15" s="11">
        <v>3</v>
      </c>
      <c r="GQ15" s="11">
        <v>3</v>
      </c>
      <c r="GR15" s="11">
        <v>3</v>
      </c>
      <c r="GS15" s="54">
        <v>3</v>
      </c>
      <c r="GT15" s="53">
        <v>2</v>
      </c>
      <c r="GU15" s="14">
        <f>AVERAGE(GV15:HA15)</f>
        <v>2</v>
      </c>
      <c r="GV15" s="11">
        <v>2</v>
      </c>
      <c r="GW15" s="11"/>
      <c r="GX15" s="11">
        <v>2</v>
      </c>
      <c r="GY15" s="11">
        <v>2</v>
      </c>
      <c r="GZ15" s="11">
        <v>2</v>
      </c>
      <c r="HA15" s="54">
        <v>2</v>
      </c>
      <c r="HB15" s="53">
        <v>1</v>
      </c>
      <c r="HC15" s="14">
        <f>AVERAGE(HD15:HI15)</f>
        <v>1</v>
      </c>
      <c r="HD15" s="11">
        <v>1</v>
      </c>
      <c r="HE15" s="11"/>
      <c r="HF15" s="11">
        <v>1</v>
      </c>
      <c r="HG15" s="11">
        <v>1</v>
      </c>
      <c r="HH15" s="11">
        <v>1</v>
      </c>
      <c r="HI15" s="67">
        <v>1</v>
      </c>
      <c r="HJ15" s="53">
        <v>2</v>
      </c>
      <c r="HK15" s="14">
        <f>AVERAGE(HL15:HQ15)</f>
        <v>2</v>
      </c>
      <c r="HL15" s="11">
        <v>2</v>
      </c>
      <c r="HM15" s="11"/>
      <c r="HN15" s="11">
        <v>2</v>
      </c>
      <c r="HO15" s="11">
        <v>2</v>
      </c>
      <c r="HP15" s="11">
        <v>2</v>
      </c>
      <c r="HQ15" s="54">
        <v>2</v>
      </c>
      <c r="HR15" s="35">
        <v>2</v>
      </c>
      <c r="HS15" s="14">
        <v>2</v>
      </c>
      <c r="HT15" s="35">
        <v>2</v>
      </c>
      <c r="HU15" s="35"/>
      <c r="HV15" s="35">
        <v>2</v>
      </c>
      <c r="HW15" s="35">
        <v>2</v>
      </c>
      <c r="HX15" s="35">
        <v>2</v>
      </c>
      <c r="HY15" s="35">
        <v>2</v>
      </c>
      <c r="HZ15" s="53">
        <v>2</v>
      </c>
      <c r="IA15" s="14">
        <f>AVERAGE(IB15:IG15)</f>
        <v>2</v>
      </c>
      <c r="IB15" s="11">
        <v>2</v>
      </c>
      <c r="IC15" s="11"/>
      <c r="ID15" s="11">
        <v>2</v>
      </c>
      <c r="IE15" s="11">
        <v>2</v>
      </c>
      <c r="IF15" s="11">
        <v>2</v>
      </c>
      <c r="IG15" s="11">
        <v>2</v>
      </c>
      <c r="IH15" s="53"/>
      <c r="II15" s="14" t="e">
        <f>AVERAGE(IJ15:IO15)</f>
        <v>#DIV/0!</v>
      </c>
      <c r="IJ15" s="11"/>
      <c r="IK15" s="11"/>
      <c r="IL15" s="11"/>
      <c r="IM15" s="11"/>
      <c r="IN15" s="11"/>
      <c r="IO15" s="54"/>
      <c r="IP15" s="53">
        <v>4</v>
      </c>
      <c r="IQ15" s="14">
        <f>AVERAGE(IR15:IW15)</f>
        <v>4</v>
      </c>
      <c r="IR15" s="53">
        <v>4</v>
      </c>
      <c r="IS15" s="53"/>
      <c r="IT15" s="53">
        <v>4</v>
      </c>
      <c r="IU15" s="53">
        <v>4</v>
      </c>
      <c r="IV15" s="53">
        <v>4</v>
      </c>
      <c r="IW15" s="53">
        <v>4</v>
      </c>
    </row>
    <row r="16" spans="1:257" s="8" customFormat="1" ht="42" x14ac:dyDescent="0.2">
      <c r="A16" s="26" t="s">
        <v>533</v>
      </c>
      <c r="B16" s="53">
        <v>4</v>
      </c>
      <c r="C16" s="14">
        <f>AVERAGE(D16:I16)</f>
        <v>4</v>
      </c>
      <c r="D16" s="11">
        <v>4</v>
      </c>
      <c r="E16" s="11"/>
      <c r="F16" s="11">
        <v>4</v>
      </c>
      <c r="G16" s="11">
        <v>4</v>
      </c>
      <c r="H16" s="11">
        <v>4</v>
      </c>
      <c r="I16" s="54">
        <v>4</v>
      </c>
      <c r="J16" s="53">
        <v>2</v>
      </c>
      <c r="K16" s="64">
        <f>AVERAGE(L16:Q16)</f>
        <v>2</v>
      </c>
      <c r="L16" s="11">
        <v>2</v>
      </c>
      <c r="M16" s="11"/>
      <c r="N16" s="11">
        <v>2</v>
      </c>
      <c r="O16" s="11">
        <v>2</v>
      </c>
      <c r="P16" s="11">
        <v>2</v>
      </c>
      <c r="Q16" s="11">
        <v>2</v>
      </c>
      <c r="R16" s="53">
        <v>3</v>
      </c>
      <c r="S16" s="14">
        <f>AVERAGE(T16:Y16)</f>
        <v>3</v>
      </c>
      <c r="T16" s="11">
        <v>3</v>
      </c>
      <c r="U16" s="11"/>
      <c r="V16" s="11">
        <v>3</v>
      </c>
      <c r="W16" s="11">
        <v>3</v>
      </c>
      <c r="X16" s="11">
        <v>3</v>
      </c>
      <c r="Y16" s="54">
        <v>3</v>
      </c>
      <c r="Z16" s="53">
        <v>3</v>
      </c>
      <c r="AA16" s="14">
        <f>AVERAGE(AB16:AG16)</f>
        <v>3</v>
      </c>
      <c r="AB16" s="11">
        <v>3</v>
      </c>
      <c r="AC16" s="11"/>
      <c r="AD16" s="11">
        <v>3</v>
      </c>
      <c r="AE16" s="11">
        <v>3</v>
      </c>
      <c r="AF16" s="11">
        <v>3</v>
      </c>
      <c r="AG16" s="54">
        <v>3</v>
      </c>
      <c r="AH16" s="53">
        <v>2</v>
      </c>
      <c r="AI16" s="14">
        <f>AVERAGE(AJ16:AO16)</f>
        <v>2</v>
      </c>
      <c r="AJ16" s="11">
        <v>2</v>
      </c>
      <c r="AK16" s="11"/>
      <c r="AL16" s="11">
        <v>2</v>
      </c>
      <c r="AM16" s="11">
        <v>2</v>
      </c>
      <c r="AN16" s="11">
        <v>2</v>
      </c>
      <c r="AO16" s="54">
        <v>2</v>
      </c>
      <c r="AP16" s="53">
        <v>3</v>
      </c>
      <c r="AQ16" s="14">
        <f>AVERAGE(AR16:AW16)</f>
        <v>3</v>
      </c>
      <c r="AR16" s="11">
        <v>3</v>
      </c>
      <c r="AS16" s="11"/>
      <c r="AT16" s="11">
        <v>3</v>
      </c>
      <c r="AU16" s="11">
        <v>3</v>
      </c>
      <c r="AV16" s="11">
        <v>3</v>
      </c>
      <c r="AW16" s="54">
        <v>3</v>
      </c>
      <c r="AX16" s="53">
        <v>1</v>
      </c>
      <c r="AY16" s="14">
        <f>AVERAGE(AZ16:BE16)</f>
        <v>1</v>
      </c>
      <c r="AZ16" s="11">
        <v>1</v>
      </c>
      <c r="BA16" s="10"/>
      <c r="BB16" s="10">
        <v>1</v>
      </c>
      <c r="BC16" s="10">
        <v>1</v>
      </c>
      <c r="BD16" s="10">
        <v>1</v>
      </c>
      <c r="BE16" s="66">
        <v>1</v>
      </c>
      <c r="BF16" s="53">
        <v>4</v>
      </c>
      <c r="BG16" s="14">
        <f>AVERAGE(BH16:BM16)</f>
        <v>4</v>
      </c>
      <c r="BH16" s="11">
        <v>4</v>
      </c>
      <c r="BI16" s="11"/>
      <c r="BJ16" s="11">
        <v>4</v>
      </c>
      <c r="BK16" s="11">
        <v>4</v>
      </c>
      <c r="BL16" s="11">
        <v>4</v>
      </c>
      <c r="BM16" s="67">
        <v>4</v>
      </c>
      <c r="BN16" s="53">
        <v>3</v>
      </c>
      <c r="BO16" s="14">
        <f>AVERAGE(BP16:BU16)</f>
        <v>3</v>
      </c>
      <c r="BP16" s="11">
        <v>3</v>
      </c>
      <c r="BQ16" s="11"/>
      <c r="BR16" s="11">
        <v>3</v>
      </c>
      <c r="BS16" s="11">
        <v>3</v>
      </c>
      <c r="BT16" s="11">
        <v>3</v>
      </c>
      <c r="BU16" s="54">
        <v>3</v>
      </c>
      <c r="BV16" s="35">
        <v>3</v>
      </c>
      <c r="BW16" s="14">
        <f>AVERAGE(BX16:CC16)</f>
        <v>3</v>
      </c>
      <c r="BX16" s="11">
        <v>3</v>
      </c>
      <c r="BY16" s="11"/>
      <c r="BZ16" s="11">
        <v>3</v>
      </c>
      <c r="CA16" s="11">
        <v>3</v>
      </c>
      <c r="CB16" s="11">
        <v>3</v>
      </c>
      <c r="CC16" s="54">
        <v>3</v>
      </c>
      <c r="CD16" s="35">
        <v>3</v>
      </c>
      <c r="CE16" s="14">
        <f>AVERAGE(CF16:CK16)</f>
        <v>3</v>
      </c>
      <c r="CF16" s="11">
        <v>3</v>
      </c>
      <c r="CG16" s="11"/>
      <c r="CH16" s="11">
        <v>3</v>
      </c>
      <c r="CI16" s="11">
        <v>3</v>
      </c>
      <c r="CJ16" s="11">
        <v>3</v>
      </c>
      <c r="CK16" s="67">
        <v>3</v>
      </c>
      <c r="CL16" s="53">
        <v>2</v>
      </c>
      <c r="CM16" s="14">
        <f>AVERAGE(CN16:CS16)</f>
        <v>2</v>
      </c>
      <c r="CN16" s="11">
        <v>2</v>
      </c>
      <c r="CO16" s="11"/>
      <c r="CP16" s="11">
        <v>2</v>
      </c>
      <c r="CQ16" s="11">
        <v>2</v>
      </c>
      <c r="CR16" s="11">
        <v>2</v>
      </c>
      <c r="CS16" s="67">
        <v>2</v>
      </c>
      <c r="CT16" s="53">
        <v>4</v>
      </c>
      <c r="CU16" s="14">
        <f>AVERAGE(CV16:DA16)</f>
        <v>4</v>
      </c>
      <c r="CV16" s="11">
        <v>4</v>
      </c>
      <c r="CW16" s="11"/>
      <c r="CX16" s="11">
        <v>4</v>
      </c>
      <c r="CY16" s="11">
        <v>4</v>
      </c>
      <c r="CZ16" s="11">
        <v>4</v>
      </c>
      <c r="DA16" s="54">
        <v>4</v>
      </c>
      <c r="DB16" s="35">
        <v>2</v>
      </c>
      <c r="DC16" s="14">
        <v>2</v>
      </c>
      <c r="DD16" s="11">
        <v>2</v>
      </c>
      <c r="DE16" s="11"/>
      <c r="DF16" s="11">
        <v>2</v>
      </c>
      <c r="DG16" s="11">
        <v>2</v>
      </c>
      <c r="DH16" s="11">
        <v>2</v>
      </c>
      <c r="DI16" s="54">
        <v>2</v>
      </c>
      <c r="DJ16" s="53">
        <v>3</v>
      </c>
      <c r="DK16" s="14">
        <f>AVERAGE(DL16:DQ16)</f>
        <v>3</v>
      </c>
      <c r="DL16" s="11">
        <v>3</v>
      </c>
      <c r="DM16" s="11"/>
      <c r="DN16" s="11">
        <v>3</v>
      </c>
      <c r="DO16" s="11">
        <v>3</v>
      </c>
      <c r="DP16" s="11">
        <v>3</v>
      </c>
      <c r="DQ16" s="54">
        <v>3</v>
      </c>
      <c r="DR16" s="53">
        <v>3</v>
      </c>
      <c r="DS16" s="14">
        <f>AVERAGE(DT16:DY16)</f>
        <v>3</v>
      </c>
      <c r="DT16" s="11">
        <v>3</v>
      </c>
      <c r="DU16" s="11"/>
      <c r="DV16" s="11">
        <v>3</v>
      </c>
      <c r="DW16" s="11">
        <v>3</v>
      </c>
      <c r="DX16" s="11">
        <v>3</v>
      </c>
      <c r="DY16" s="54">
        <v>3</v>
      </c>
      <c r="DZ16" s="53">
        <v>3</v>
      </c>
      <c r="EA16" s="14">
        <f>AVERAGE(EB16:EG16)</f>
        <v>3</v>
      </c>
      <c r="EB16" s="11">
        <v>3</v>
      </c>
      <c r="EC16" s="11"/>
      <c r="ED16" s="11">
        <v>3</v>
      </c>
      <c r="EE16" s="11">
        <v>3</v>
      </c>
      <c r="EF16" s="11">
        <v>3</v>
      </c>
      <c r="EG16" s="54">
        <v>3</v>
      </c>
      <c r="EH16" s="53">
        <v>4</v>
      </c>
      <c r="EI16" s="14">
        <f>AVERAGE(EJ16:EO16)</f>
        <v>4</v>
      </c>
      <c r="EJ16" s="53">
        <v>4</v>
      </c>
      <c r="EK16" s="53"/>
      <c r="EL16" s="53">
        <v>4</v>
      </c>
      <c r="EM16" s="53">
        <v>4</v>
      </c>
      <c r="EN16" s="53">
        <v>4</v>
      </c>
      <c r="EO16" s="53">
        <v>4</v>
      </c>
      <c r="EP16" s="53">
        <v>2</v>
      </c>
      <c r="EQ16" s="14">
        <f>AVERAGE(ER16:EW16)</f>
        <v>2</v>
      </c>
      <c r="ER16" s="11">
        <v>2</v>
      </c>
      <c r="ES16" s="11"/>
      <c r="ET16" s="11">
        <v>2</v>
      </c>
      <c r="EU16" s="11">
        <v>2</v>
      </c>
      <c r="EV16" s="11">
        <v>2</v>
      </c>
      <c r="EW16" s="54">
        <v>2</v>
      </c>
      <c r="EX16" s="53">
        <v>2</v>
      </c>
      <c r="EY16" s="14">
        <f>AVERAGE(EZ16:FE16)</f>
        <v>2</v>
      </c>
      <c r="EZ16" s="11">
        <v>2</v>
      </c>
      <c r="FA16" s="11"/>
      <c r="FB16" s="11">
        <v>2</v>
      </c>
      <c r="FC16" s="11">
        <v>2</v>
      </c>
      <c r="FD16" s="11">
        <v>2</v>
      </c>
      <c r="FE16" s="54">
        <v>2</v>
      </c>
      <c r="FF16" s="53">
        <v>2</v>
      </c>
      <c r="FG16" s="14">
        <f>AVERAGE(FH16:FM16)</f>
        <v>2</v>
      </c>
      <c r="FH16" s="53">
        <v>2</v>
      </c>
      <c r="FI16" s="53"/>
      <c r="FJ16" s="53">
        <v>2</v>
      </c>
      <c r="FK16" s="53">
        <v>2</v>
      </c>
      <c r="FL16" s="53">
        <v>2</v>
      </c>
      <c r="FM16" s="53">
        <v>2</v>
      </c>
      <c r="FN16" s="53">
        <v>3</v>
      </c>
      <c r="FO16" s="14">
        <f>AVERAGE(FP16:FU16)</f>
        <v>3</v>
      </c>
      <c r="FP16" s="11">
        <v>3</v>
      </c>
      <c r="FQ16" s="11"/>
      <c r="FR16" s="11">
        <v>3</v>
      </c>
      <c r="FS16" s="11">
        <v>3</v>
      </c>
      <c r="FT16" s="11">
        <v>3</v>
      </c>
      <c r="FU16" s="54">
        <v>3</v>
      </c>
      <c r="FV16" s="53">
        <v>2</v>
      </c>
      <c r="FW16" s="14">
        <f>AVERAGE(FX16:GC16)</f>
        <v>2</v>
      </c>
      <c r="FX16" s="11">
        <v>2</v>
      </c>
      <c r="FY16" s="11"/>
      <c r="FZ16" s="11">
        <v>2</v>
      </c>
      <c r="GA16" s="11">
        <v>2</v>
      </c>
      <c r="GB16" s="11">
        <v>2</v>
      </c>
      <c r="GC16" s="54">
        <v>2</v>
      </c>
      <c r="GD16" s="53">
        <v>3</v>
      </c>
      <c r="GE16" s="14">
        <f>AVERAGE(GF16:GK16)</f>
        <v>3</v>
      </c>
      <c r="GF16" s="53">
        <v>3</v>
      </c>
      <c r="GG16" s="53"/>
      <c r="GH16" s="53">
        <v>3</v>
      </c>
      <c r="GI16" s="53">
        <v>3</v>
      </c>
      <c r="GJ16" s="53">
        <v>3</v>
      </c>
      <c r="GK16" s="53">
        <v>3</v>
      </c>
      <c r="GL16" s="53">
        <v>1</v>
      </c>
      <c r="GM16" s="14">
        <f>AVERAGE(GN16:GS16)</f>
        <v>1</v>
      </c>
      <c r="GN16" s="11">
        <v>1</v>
      </c>
      <c r="GO16" s="11"/>
      <c r="GP16" s="11">
        <v>1</v>
      </c>
      <c r="GQ16" s="11">
        <v>1</v>
      </c>
      <c r="GR16" s="11">
        <v>1</v>
      </c>
      <c r="GS16" s="54">
        <v>1</v>
      </c>
      <c r="GT16" s="53">
        <v>4</v>
      </c>
      <c r="GU16" s="14">
        <f>AVERAGE(GV16:HA16)</f>
        <v>4</v>
      </c>
      <c r="GV16" s="11">
        <v>4</v>
      </c>
      <c r="GW16" s="11"/>
      <c r="GX16" s="11">
        <v>4</v>
      </c>
      <c r="GY16" s="11">
        <v>4</v>
      </c>
      <c r="GZ16" s="11">
        <v>4</v>
      </c>
      <c r="HA16" s="54">
        <v>4</v>
      </c>
      <c r="HB16" s="53">
        <v>1</v>
      </c>
      <c r="HC16" s="14">
        <f>AVERAGE(HD16:HI16)</f>
        <v>1</v>
      </c>
      <c r="HD16" s="11">
        <v>1</v>
      </c>
      <c r="HE16" s="11"/>
      <c r="HF16" s="11">
        <v>1</v>
      </c>
      <c r="HG16" s="11">
        <v>1</v>
      </c>
      <c r="HH16" s="11">
        <v>1</v>
      </c>
      <c r="HI16" s="67">
        <v>1</v>
      </c>
      <c r="HJ16" s="53">
        <v>3</v>
      </c>
      <c r="HK16" s="14">
        <f>AVERAGE(HL16:HQ16)</f>
        <v>3</v>
      </c>
      <c r="HL16" s="11">
        <v>3</v>
      </c>
      <c r="HM16" s="11"/>
      <c r="HN16" s="11">
        <v>3</v>
      </c>
      <c r="HO16" s="11">
        <v>3</v>
      </c>
      <c r="HP16" s="11">
        <v>3</v>
      </c>
      <c r="HQ16" s="54">
        <v>3</v>
      </c>
      <c r="HR16" s="35">
        <v>3</v>
      </c>
      <c r="HS16" s="14">
        <v>3</v>
      </c>
      <c r="HT16" s="35">
        <v>3</v>
      </c>
      <c r="HU16" s="35"/>
      <c r="HV16" s="35">
        <v>3</v>
      </c>
      <c r="HW16" s="35">
        <v>3</v>
      </c>
      <c r="HX16" s="35">
        <v>3</v>
      </c>
      <c r="HY16" s="35">
        <v>3</v>
      </c>
      <c r="HZ16" s="53">
        <v>2</v>
      </c>
      <c r="IA16" s="14">
        <f>AVERAGE(IB16:IG16)</f>
        <v>2</v>
      </c>
      <c r="IB16" s="11">
        <v>2</v>
      </c>
      <c r="IC16" s="11"/>
      <c r="ID16" s="11">
        <v>2</v>
      </c>
      <c r="IE16" s="11">
        <v>2</v>
      </c>
      <c r="IF16" s="11">
        <v>2</v>
      </c>
      <c r="IG16" s="11">
        <v>2</v>
      </c>
      <c r="IH16" s="53"/>
      <c r="II16" s="14" t="e">
        <f>AVERAGE(IJ16:IO16)</f>
        <v>#DIV/0!</v>
      </c>
      <c r="IJ16" s="11"/>
      <c r="IK16" s="11"/>
      <c r="IL16" s="11"/>
      <c r="IM16" s="11"/>
      <c r="IN16" s="11"/>
      <c r="IO16" s="54"/>
      <c r="IP16" s="53">
        <v>2</v>
      </c>
      <c r="IQ16" s="14">
        <f>AVERAGE(IR16:IW16)</f>
        <v>2</v>
      </c>
      <c r="IR16" s="53">
        <v>2</v>
      </c>
      <c r="IS16" s="53"/>
      <c r="IT16" s="53">
        <v>2</v>
      </c>
      <c r="IU16" s="53">
        <v>2</v>
      </c>
      <c r="IV16" s="53">
        <v>2</v>
      </c>
      <c r="IW16" s="53">
        <v>2</v>
      </c>
    </row>
    <row r="17" spans="1:257" s="6" customFormat="1" ht="67.5" customHeight="1" x14ac:dyDescent="0.2">
      <c r="A17" s="25" t="s">
        <v>534</v>
      </c>
      <c r="B17" s="55">
        <v>3</v>
      </c>
      <c r="C17" s="74">
        <f>AVERAGE(D17:I17)</f>
        <v>3</v>
      </c>
      <c r="D17" s="56">
        <v>3</v>
      </c>
      <c r="E17" s="56"/>
      <c r="F17" s="56">
        <v>3</v>
      </c>
      <c r="G17" s="56">
        <v>3</v>
      </c>
      <c r="H17" s="56">
        <v>3</v>
      </c>
      <c r="I17" s="57">
        <v>3</v>
      </c>
      <c r="J17" s="55">
        <v>2</v>
      </c>
      <c r="K17" s="75">
        <f>AVERAGE(L17:Q17)</f>
        <v>2</v>
      </c>
      <c r="L17" s="56">
        <v>2</v>
      </c>
      <c r="M17" s="56"/>
      <c r="N17" s="56">
        <v>2</v>
      </c>
      <c r="O17" s="56">
        <v>2</v>
      </c>
      <c r="P17" s="56">
        <v>2</v>
      </c>
      <c r="Q17" s="56">
        <v>2</v>
      </c>
      <c r="R17" s="55">
        <v>2</v>
      </c>
      <c r="S17" s="74">
        <f>AVERAGE(T17:Y17)</f>
        <v>2</v>
      </c>
      <c r="T17" s="56">
        <v>2</v>
      </c>
      <c r="U17" s="56"/>
      <c r="V17" s="56">
        <v>2</v>
      </c>
      <c r="W17" s="56">
        <v>2</v>
      </c>
      <c r="X17" s="56">
        <v>2</v>
      </c>
      <c r="Y17" s="57">
        <v>2</v>
      </c>
      <c r="Z17" s="55">
        <v>3</v>
      </c>
      <c r="AA17" s="75">
        <f>AVERAGE(AB17:AG17)</f>
        <v>3</v>
      </c>
      <c r="AB17" s="56">
        <v>3</v>
      </c>
      <c r="AC17" s="56"/>
      <c r="AD17" s="56">
        <v>3</v>
      </c>
      <c r="AE17" s="56">
        <v>3</v>
      </c>
      <c r="AF17" s="56">
        <v>3</v>
      </c>
      <c r="AG17" s="57">
        <v>3</v>
      </c>
      <c r="AH17" s="55">
        <v>4</v>
      </c>
      <c r="AI17" s="74">
        <f>AVERAGE(AJ17:AO17)</f>
        <v>4</v>
      </c>
      <c r="AJ17" s="56">
        <v>4</v>
      </c>
      <c r="AK17" s="56"/>
      <c r="AL17" s="56">
        <v>4</v>
      </c>
      <c r="AM17" s="56">
        <v>4</v>
      </c>
      <c r="AN17" s="56">
        <v>4</v>
      </c>
      <c r="AO17" s="57">
        <v>4</v>
      </c>
      <c r="AP17" s="55">
        <v>3</v>
      </c>
      <c r="AQ17" s="75">
        <f>AVERAGE(AR17:AW17)</f>
        <v>3</v>
      </c>
      <c r="AR17" s="56">
        <v>3</v>
      </c>
      <c r="AS17" s="56"/>
      <c r="AT17" s="56">
        <v>3</v>
      </c>
      <c r="AU17" s="56">
        <v>3</v>
      </c>
      <c r="AV17" s="56">
        <v>3</v>
      </c>
      <c r="AW17" s="57">
        <v>3</v>
      </c>
      <c r="AX17" s="55">
        <v>2</v>
      </c>
      <c r="AY17" s="74">
        <f>AVERAGE(AZ17:BE17)</f>
        <v>2</v>
      </c>
      <c r="AZ17" s="167">
        <v>2</v>
      </c>
      <c r="BA17" s="167"/>
      <c r="BB17" s="167">
        <v>2</v>
      </c>
      <c r="BC17" s="167">
        <v>2</v>
      </c>
      <c r="BD17" s="167">
        <v>2</v>
      </c>
      <c r="BE17" s="168">
        <v>2</v>
      </c>
      <c r="BF17" s="55">
        <v>4</v>
      </c>
      <c r="BG17" s="74">
        <f>AVERAGE(BH17:BM17)</f>
        <v>4</v>
      </c>
      <c r="BH17" s="56">
        <v>4</v>
      </c>
      <c r="BI17" s="56"/>
      <c r="BJ17" s="56">
        <v>4</v>
      </c>
      <c r="BK17" s="56">
        <v>4</v>
      </c>
      <c r="BL17" s="56">
        <v>4</v>
      </c>
      <c r="BM17" s="99">
        <v>4</v>
      </c>
      <c r="BN17" s="55">
        <v>3</v>
      </c>
      <c r="BO17" s="74">
        <f>AVERAGE(BP17:BU17)</f>
        <v>3</v>
      </c>
      <c r="BP17" s="56">
        <v>3</v>
      </c>
      <c r="BQ17" s="56"/>
      <c r="BR17" s="56">
        <v>3</v>
      </c>
      <c r="BS17" s="56">
        <v>3</v>
      </c>
      <c r="BT17" s="56">
        <v>3</v>
      </c>
      <c r="BU17" s="57">
        <v>3</v>
      </c>
      <c r="BV17" s="59">
        <v>4</v>
      </c>
      <c r="BW17" s="74">
        <f>AVERAGE(BX17:CC17)</f>
        <v>4</v>
      </c>
      <c r="BX17" s="56">
        <v>4</v>
      </c>
      <c r="BY17" s="56"/>
      <c r="BZ17" s="56">
        <v>4</v>
      </c>
      <c r="CA17" s="56">
        <v>4</v>
      </c>
      <c r="CB17" s="56">
        <v>4</v>
      </c>
      <c r="CC17" s="57">
        <v>4</v>
      </c>
      <c r="CD17" s="59">
        <v>3</v>
      </c>
      <c r="CE17" s="74">
        <f>AVERAGE(CF17:CK17)</f>
        <v>3</v>
      </c>
      <c r="CF17" s="56">
        <v>3</v>
      </c>
      <c r="CG17" s="56"/>
      <c r="CH17" s="56">
        <v>3</v>
      </c>
      <c r="CI17" s="56">
        <v>3</v>
      </c>
      <c r="CJ17" s="56">
        <v>3</v>
      </c>
      <c r="CK17" s="99">
        <v>3</v>
      </c>
      <c r="CL17" s="55">
        <v>2</v>
      </c>
      <c r="CM17" s="74">
        <f>AVERAGE(CN17:CS17)</f>
        <v>2</v>
      </c>
      <c r="CN17" s="56">
        <v>2</v>
      </c>
      <c r="CO17" s="56"/>
      <c r="CP17" s="56">
        <v>2</v>
      </c>
      <c r="CQ17" s="56">
        <v>2</v>
      </c>
      <c r="CR17" s="56">
        <v>2</v>
      </c>
      <c r="CS17" s="99">
        <v>2</v>
      </c>
      <c r="CT17" s="55">
        <v>3</v>
      </c>
      <c r="CU17" s="74">
        <f>AVERAGE(CV17:DA17)</f>
        <v>3</v>
      </c>
      <c r="CV17" s="56">
        <v>3</v>
      </c>
      <c r="CW17" s="56"/>
      <c r="CX17" s="56">
        <v>3</v>
      </c>
      <c r="CY17" s="56">
        <v>3</v>
      </c>
      <c r="CZ17" s="56">
        <v>3</v>
      </c>
      <c r="DA17" s="57">
        <v>3</v>
      </c>
      <c r="DB17" s="59">
        <v>3</v>
      </c>
      <c r="DC17" s="75">
        <v>3</v>
      </c>
      <c r="DD17" s="56">
        <v>3</v>
      </c>
      <c r="DE17" s="56"/>
      <c r="DF17" s="56">
        <v>3</v>
      </c>
      <c r="DG17" s="56">
        <v>3</v>
      </c>
      <c r="DH17" s="56">
        <v>3</v>
      </c>
      <c r="DI17" s="57">
        <v>3</v>
      </c>
      <c r="DJ17" s="55">
        <v>3</v>
      </c>
      <c r="DK17" s="74">
        <f>AVERAGE(DL17:DQ17)</f>
        <v>3</v>
      </c>
      <c r="DL17" s="56">
        <v>3</v>
      </c>
      <c r="DM17" s="56"/>
      <c r="DN17" s="56">
        <v>3</v>
      </c>
      <c r="DO17" s="56">
        <v>3</v>
      </c>
      <c r="DP17" s="56">
        <v>3</v>
      </c>
      <c r="DQ17" s="57">
        <v>3</v>
      </c>
      <c r="DR17" s="55">
        <v>3</v>
      </c>
      <c r="DS17" s="75">
        <f>AVERAGE(DT17:DY17)</f>
        <v>3</v>
      </c>
      <c r="DT17" s="56">
        <v>3</v>
      </c>
      <c r="DU17" s="56"/>
      <c r="DV17" s="56">
        <v>3</v>
      </c>
      <c r="DW17" s="56">
        <v>3</v>
      </c>
      <c r="DX17" s="56">
        <v>3</v>
      </c>
      <c r="DY17" s="57">
        <v>3</v>
      </c>
      <c r="DZ17" s="55">
        <v>2</v>
      </c>
      <c r="EA17" s="74">
        <f>AVERAGE(EB17:EG17)</f>
        <v>2</v>
      </c>
      <c r="EB17" s="56">
        <v>2</v>
      </c>
      <c r="EC17" s="56"/>
      <c r="ED17" s="56">
        <v>2</v>
      </c>
      <c r="EE17" s="56">
        <v>2</v>
      </c>
      <c r="EF17" s="56">
        <v>2</v>
      </c>
      <c r="EG17" s="57">
        <v>2</v>
      </c>
      <c r="EH17" s="55">
        <v>2</v>
      </c>
      <c r="EI17" s="74">
        <f>AVERAGE(EJ17:EO17)</f>
        <v>2</v>
      </c>
      <c r="EJ17" s="55">
        <v>2</v>
      </c>
      <c r="EK17" s="55"/>
      <c r="EL17" s="55">
        <v>2</v>
      </c>
      <c r="EM17" s="55">
        <v>2</v>
      </c>
      <c r="EN17" s="55">
        <v>2</v>
      </c>
      <c r="EO17" s="55">
        <v>2</v>
      </c>
      <c r="EP17" s="55">
        <v>2</v>
      </c>
      <c r="EQ17" s="75">
        <f>AVERAGE(ER17:EW17)</f>
        <v>2</v>
      </c>
      <c r="ER17" s="56">
        <v>2</v>
      </c>
      <c r="ES17" s="56">
        <v>2</v>
      </c>
      <c r="ET17" s="56">
        <v>2</v>
      </c>
      <c r="EU17" s="56">
        <v>2</v>
      </c>
      <c r="EV17" s="56">
        <v>2</v>
      </c>
      <c r="EW17" s="57">
        <v>2</v>
      </c>
      <c r="EX17" s="55">
        <v>2</v>
      </c>
      <c r="EY17" s="74">
        <f>AVERAGE(EZ17:FE17)</f>
        <v>2</v>
      </c>
      <c r="EZ17" s="56">
        <v>2</v>
      </c>
      <c r="FA17" s="56"/>
      <c r="FB17" s="56">
        <v>2</v>
      </c>
      <c r="FC17" s="56">
        <v>2</v>
      </c>
      <c r="FD17" s="56">
        <v>2</v>
      </c>
      <c r="FE17" s="57">
        <v>2</v>
      </c>
      <c r="FF17" s="55">
        <v>3</v>
      </c>
      <c r="FG17" s="74">
        <f>AVERAGE(FH17:FM17)</f>
        <v>3</v>
      </c>
      <c r="FH17" s="56">
        <v>3</v>
      </c>
      <c r="FI17" s="56"/>
      <c r="FJ17" s="56">
        <v>3</v>
      </c>
      <c r="FK17" s="56">
        <v>3</v>
      </c>
      <c r="FL17" s="56">
        <v>3</v>
      </c>
      <c r="FM17" s="57">
        <v>3</v>
      </c>
      <c r="FN17" s="55">
        <v>3</v>
      </c>
      <c r="FO17" s="75">
        <f>AVERAGE(FP17:FU17)</f>
        <v>3</v>
      </c>
      <c r="FP17" s="56">
        <v>3</v>
      </c>
      <c r="FQ17" s="56"/>
      <c r="FR17" s="56">
        <v>3</v>
      </c>
      <c r="FS17" s="56">
        <v>3</v>
      </c>
      <c r="FT17" s="56">
        <v>3</v>
      </c>
      <c r="FU17" s="57">
        <v>3</v>
      </c>
      <c r="FV17" s="55">
        <v>2</v>
      </c>
      <c r="FW17" s="74">
        <f>AVERAGE(FX17:GC17)</f>
        <v>2</v>
      </c>
      <c r="FX17" s="56">
        <v>2</v>
      </c>
      <c r="FY17" s="56"/>
      <c r="FZ17" s="56">
        <v>2</v>
      </c>
      <c r="GA17" s="56">
        <v>2</v>
      </c>
      <c r="GB17" s="56">
        <v>2</v>
      </c>
      <c r="GC17" s="57">
        <v>2</v>
      </c>
      <c r="GD17" s="55">
        <v>2</v>
      </c>
      <c r="GE17" s="74">
        <f>AVERAGE(GF17:GK17)</f>
        <v>2</v>
      </c>
      <c r="GF17" s="55">
        <v>2</v>
      </c>
      <c r="GG17" s="55"/>
      <c r="GH17" s="55">
        <v>2</v>
      </c>
      <c r="GI17" s="55">
        <v>2</v>
      </c>
      <c r="GJ17" s="55">
        <v>2</v>
      </c>
      <c r="GK17" s="55">
        <v>2</v>
      </c>
      <c r="GL17" s="55">
        <v>2</v>
      </c>
      <c r="GM17" s="75">
        <f>AVERAGE(GN17:GS17)</f>
        <v>2</v>
      </c>
      <c r="GN17" s="12">
        <v>2</v>
      </c>
      <c r="GO17" s="12"/>
      <c r="GP17" s="12">
        <v>2</v>
      </c>
      <c r="GQ17" s="12">
        <v>2</v>
      </c>
      <c r="GR17" s="12">
        <v>2</v>
      </c>
      <c r="GS17" s="58">
        <v>2</v>
      </c>
      <c r="GT17" s="55">
        <v>4</v>
      </c>
      <c r="GU17" s="74">
        <f>AVERAGE(GV17:HA17)</f>
        <v>4</v>
      </c>
      <c r="GV17" s="56">
        <v>4</v>
      </c>
      <c r="GW17" s="56"/>
      <c r="GX17" s="56">
        <v>4</v>
      </c>
      <c r="GY17" s="56">
        <v>4</v>
      </c>
      <c r="GZ17" s="56">
        <v>4</v>
      </c>
      <c r="HA17" s="57">
        <v>4</v>
      </c>
      <c r="HB17" s="55">
        <v>1</v>
      </c>
      <c r="HC17" s="74">
        <f>AVERAGE(HD17:HI17)</f>
        <v>1</v>
      </c>
      <c r="HD17" s="56">
        <v>1</v>
      </c>
      <c r="HE17" s="56"/>
      <c r="HF17" s="56">
        <v>1</v>
      </c>
      <c r="HG17" s="56">
        <v>1</v>
      </c>
      <c r="HH17" s="56">
        <v>1</v>
      </c>
      <c r="HI17" s="99">
        <v>1</v>
      </c>
      <c r="HJ17" s="55">
        <v>3</v>
      </c>
      <c r="HK17" s="74">
        <f>AVERAGE(HL17:HQ17)</f>
        <v>3</v>
      </c>
      <c r="HL17" s="56">
        <v>3</v>
      </c>
      <c r="HM17" s="56"/>
      <c r="HN17" s="56">
        <v>3</v>
      </c>
      <c r="HO17" s="56">
        <v>3</v>
      </c>
      <c r="HP17" s="56">
        <v>3</v>
      </c>
      <c r="HQ17" s="57">
        <v>3</v>
      </c>
      <c r="HR17" s="59">
        <v>3</v>
      </c>
      <c r="HS17" s="75">
        <v>3</v>
      </c>
      <c r="HT17" s="56">
        <v>3</v>
      </c>
      <c r="HU17" s="56"/>
      <c r="HV17" s="56">
        <v>3</v>
      </c>
      <c r="HW17" s="56">
        <v>3</v>
      </c>
      <c r="HX17" s="56">
        <v>3</v>
      </c>
      <c r="HY17" s="57">
        <v>3</v>
      </c>
      <c r="HZ17" s="55">
        <v>2</v>
      </c>
      <c r="IA17" s="75">
        <f>AVERAGE(IB17:IG17)</f>
        <v>2</v>
      </c>
      <c r="IB17" s="56">
        <v>2</v>
      </c>
      <c r="IC17" s="56"/>
      <c r="ID17" s="56">
        <v>2</v>
      </c>
      <c r="IE17" s="56">
        <v>2</v>
      </c>
      <c r="IF17" s="56">
        <v>2</v>
      </c>
      <c r="IG17" s="57">
        <v>2</v>
      </c>
      <c r="IH17" s="55"/>
      <c r="II17" s="75" t="e">
        <f>AVERAGE(IJ17:IO17)</f>
        <v>#DIV/0!</v>
      </c>
      <c r="IJ17" s="56"/>
      <c r="IK17" s="56"/>
      <c r="IL17" s="56"/>
      <c r="IM17" s="56"/>
      <c r="IN17" s="56"/>
      <c r="IO17" s="57"/>
      <c r="IP17" s="55">
        <v>3</v>
      </c>
      <c r="IQ17" s="75">
        <f>AVERAGE(IR17:IW17)</f>
        <v>3</v>
      </c>
      <c r="IR17" s="55">
        <v>3</v>
      </c>
      <c r="IS17" s="55"/>
      <c r="IT17" s="55">
        <v>3</v>
      </c>
      <c r="IU17" s="55">
        <v>3</v>
      </c>
      <c r="IV17" s="55">
        <v>3</v>
      </c>
      <c r="IW17" s="55">
        <v>3</v>
      </c>
    </row>
  </sheetData>
  <sheetProtection formatCells="0" formatColumns="0" formatRows="0"/>
  <mergeCells count="32">
    <mergeCell ref="IH1:IO1"/>
    <mergeCell ref="FF1:FM1"/>
    <mergeCell ref="FN1:FU1"/>
    <mergeCell ref="FV1:GC1"/>
    <mergeCell ref="GD1:GK1"/>
    <mergeCell ref="HZ1:IG1"/>
    <mergeCell ref="GL1:GS1"/>
    <mergeCell ref="GT1:HA1"/>
    <mergeCell ref="HB1:HI1"/>
    <mergeCell ref="HJ1:HQ1"/>
    <mergeCell ref="HR1:HY1"/>
    <mergeCell ref="DR1:DY1"/>
    <mergeCell ref="DZ1:EG1"/>
    <mergeCell ref="EH1:EO1"/>
    <mergeCell ref="EP1:EW1"/>
    <mergeCell ref="EX1:FE1"/>
    <mergeCell ref="IP1:IW1"/>
    <mergeCell ref="B1:I1"/>
    <mergeCell ref="J1:Q1"/>
    <mergeCell ref="R1:Y1"/>
    <mergeCell ref="Z1:AG1"/>
    <mergeCell ref="AH1:AO1"/>
    <mergeCell ref="AP1:AW1"/>
    <mergeCell ref="AX1:BE1"/>
    <mergeCell ref="BF1:BM1"/>
    <mergeCell ref="BN1:BU1"/>
    <mergeCell ref="BV1:CC1"/>
    <mergeCell ref="CD1:CK1"/>
    <mergeCell ref="CL1:CS1"/>
    <mergeCell ref="CT1:DA1"/>
    <mergeCell ref="DB1:DI1"/>
    <mergeCell ref="DJ1:DQ1"/>
  </mergeCells>
  <printOptions horizontalCentered="1" verticalCentered="1"/>
  <pageMargins left="0.25" right="0.25" top="1" bottom="1" header="0.3" footer="0.3"/>
  <pageSetup paperSize="9" scale="6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R42"/>
  <sheetViews>
    <sheetView zoomScale="120" zoomScaleNormal="120" workbookViewId="0">
      <selection activeCell="J1" sqref="J1"/>
    </sheetView>
  </sheetViews>
  <sheetFormatPr defaultColWidth="9.140625" defaultRowHeight="15" x14ac:dyDescent="0.25"/>
  <cols>
    <col min="1" max="1" width="9.140625" style="100"/>
    <col min="2" max="2" width="9.140625" style="71"/>
    <col min="3" max="3" width="23.85546875" style="68" customWidth="1"/>
    <col min="4" max="4" width="27.28515625" style="68" customWidth="1"/>
    <col min="5" max="5" width="68" style="68" customWidth="1"/>
    <col min="6" max="6" width="26.140625" style="68" customWidth="1"/>
    <col min="7" max="7" width="17" style="68" customWidth="1"/>
    <col min="8" max="8" width="13.85546875" style="68" customWidth="1"/>
    <col min="9" max="10" width="11.140625" style="68" bestFit="1" customWidth="1"/>
    <col min="11" max="16384" width="9.140625" style="68"/>
  </cols>
  <sheetData>
    <row r="1" spans="1:18" s="3" customFormat="1" x14ac:dyDescent="0.25">
      <c r="A1" s="100"/>
      <c r="B1" s="70" t="s">
        <v>582</v>
      </c>
      <c r="C1" s="70">
        <v>2</v>
      </c>
      <c r="D1" s="70">
        <v>3</v>
      </c>
      <c r="E1" s="70">
        <v>4</v>
      </c>
      <c r="F1" s="70">
        <v>5</v>
      </c>
      <c r="G1" s="70">
        <v>8</v>
      </c>
      <c r="H1" s="70">
        <v>9</v>
      </c>
      <c r="I1" s="70">
        <v>13</v>
      </c>
      <c r="J1" s="70">
        <v>17</v>
      </c>
    </row>
    <row r="2" spans="1:18" x14ac:dyDescent="0.25">
      <c r="A2" s="101" t="s">
        <v>583</v>
      </c>
      <c r="B2" s="70" t="s">
        <v>584</v>
      </c>
      <c r="C2" s="69" t="s">
        <v>501</v>
      </c>
      <c r="D2" s="69" t="s">
        <v>502</v>
      </c>
      <c r="E2" s="69" t="s">
        <v>504</v>
      </c>
      <c r="F2" s="69" t="s">
        <v>506</v>
      </c>
      <c r="G2" s="69" t="s">
        <v>585</v>
      </c>
      <c r="H2" s="69" t="s">
        <v>586</v>
      </c>
      <c r="I2" s="69" t="s">
        <v>587</v>
      </c>
      <c r="J2" s="69" t="s">
        <v>588</v>
      </c>
      <c r="K2" s="69"/>
      <c r="L2" s="69"/>
      <c r="M2" s="69"/>
      <c r="N2" s="69"/>
      <c r="O2" s="69"/>
      <c r="P2" s="69"/>
      <c r="Q2" s="69"/>
      <c r="R2" s="69"/>
    </row>
    <row r="3" spans="1:18" x14ac:dyDescent="0.25">
      <c r="A3" s="100">
        <f t="shared" ref="A3:A32" si="0">1000+B3</f>
        <v>1003</v>
      </c>
      <c r="B3" s="70">
        <v>3</v>
      </c>
      <c r="C3" s="68" t="str" cm="1">
        <f t="array" ref="C3">IFERROR(INDEX('Projektid 1-30'!$A$1:$IG$17,C$1,$B3),"")</f>
        <v>2014-2020.15.03.21-0421</v>
      </c>
      <c r="D3" s="68" t="str" cm="1">
        <f t="array" ref="D3">IFERROR(INDEX('Projektid 1-30'!$A$1:$IG$17,D$1,$B3),"")</f>
        <v>OÜ Koljunuki Sadam</v>
      </c>
      <c r="E3" s="68" t="str" cm="1">
        <f t="array" ref="E3">IFERROR(INDEX('Projektid 1-30'!$A$1:$IG$17,E$1,$B3),"")</f>
        <v>0-energia Koljunuki: Eesti golfiturismi roheline värav</v>
      </c>
      <c r="F3" s="68" cm="1">
        <f t="array" ref="F3">IFERROR(INDEX('Projektid 1-30'!$A$1:$IG$17,F$1,$B3),"")</f>
        <v>162824.20000000001</v>
      </c>
      <c r="G3" s="68" cm="1">
        <f t="array" ref="G3">IFERROR(INDEX('Projektid 1-30'!$A$1:$IG$17,G$1,$B3),"")</f>
        <v>2.2800000000000002</v>
      </c>
      <c r="H3" s="68" cm="1">
        <f t="array" ref="H3">IFERROR(INDEX('Projektid 1-30'!$A$1:$IG$17,H$1,$B3),"")</f>
        <v>2.7</v>
      </c>
      <c r="I3" s="68" cm="1">
        <f t="array" ref="I3">IFERROR(INDEX('Projektid 1-30'!$A$1:$IG$17,I$1,$B3),"")</f>
        <v>2</v>
      </c>
      <c r="J3" s="68" cm="1">
        <f t="array" ref="J3">IFERROR(INDEX('Projektid 1-30'!$A$1:$IG$17,J$1,$B3),"")</f>
        <v>2</v>
      </c>
    </row>
    <row r="4" spans="1:18" x14ac:dyDescent="0.25">
      <c r="A4" s="100">
        <f t="shared" si="0"/>
        <v>1011</v>
      </c>
      <c r="B4" s="70">
        <f t="shared" ref="B4:B32" si="1">B3+8</f>
        <v>11</v>
      </c>
      <c r="C4" s="68" t="str" cm="1">
        <f t="array" ref="C4">IFERROR(INDEX('Projektid 1-30'!$A$1:$IG$17,C$1,$B4),"")</f>
        <v>2014-2020.15.03.22-0469</v>
      </c>
      <c r="D4" s="68" t="str" cm="1">
        <f t="array" ref="D4">IFERROR(INDEX('Projektid 1-30'!$A$1:$IG$17,D$1,$B4),"")</f>
        <v>Sihtasutus Luunja Jõesadam</v>
      </c>
      <c r="E4" s="68" t="str" cm="1">
        <f t="array" ref="E4">IFERROR(INDEX('Projektid 1-30'!$A$1:$IG$17,E$1,$B4),"")</f>
        <v>Terviklik ja lisandväärtusega Luunja jõesadam</v>
      </c>
      <c r="F4" s="68" cm="1">
        <f t="array" ref="F4">IFERROR(INDEX('Projektid 1-30'!$A$1:$IG$17,F$1,$B4),"")</f>
        <v>199699.5</v>
      </c>
      <c r="G4" s="68" cm="1">
        <f t="array" ref="G4">IFERROR(INDEX('Projektid 1-30'!$A$1:$IG$17,G$1,$B4),"")</f>
        <v>2.27</v>
      </c>
      <c r="H4" s="68" cm="1">
        <f t="array" ref="H4">IFERROR(INDEX('Projektid 1-30'!$A$1:$IG$17,H$1,$B4),"")</f>
        <v>2</v>
      </c>
      <c r="I4" s="68" cm="1">
        <f t="array" ref="I4">IFERROR(INDEX('Projektid 1-30'!$A$1:$IG$17,I$1,$B4),"")</f>
        <v>2.9</v>
      </c>
      <c r="J4" s="68" cm="1">
        <f t="array" ref="J4">IFERROR(INDEX('Projektid 1-30'!$A$1:$IG$17,J$1,$B4),"")</f>
        <v>2</v>
      </c>
    </row>
    <row r="5" spans="1:18" x14ac:dyDescent="0.25">
      <c r="A5" s="100">
        <f t="shared" si="0"/>
        <v>1019</v>
      </c>
      <c r="B5" s="70">
        <f t="shared" si="1"/>
        <v>19</v>
      </c>
      <c r="C5" s="68" t="str" cm="1">
        <f t="array" ref="C5">IFERROR(INDEX('Projektid 1-30'!$A$1:$IG$17,C$1,$B5),"")</f>
        <v>2014-2020.15.03.21-0238</v>
      </c>
      <c r="D5" s="68" t="str" cm="1">
        <f t="array" ref="D5">IFERROR(INDEX('Projektid 1-30'!$A$1:$IG$17,D$1,$B5),"")</f>
        <v>Dira Group OÜ</v>
      </c>
      <c r="E5" s="68" t="str" cm="1">
        <f t="array" ref="E5">IFERROR(INDEX('Projektid 1-30'!$A$1:$IG$17,E$1,$B5),"")</f>
        <v>Ainulaadsed merereisid Läänemerel</v>
      </c>
      <c r="F5" s="68" cm="1">
        <f t="array" ref="F5">IFERROR(INDEX('Projektid 1-30'!$A$1:$IG$17,F$1,$B5),"")</f>
        <v>198275</v>
      </c>
      <c r="G5" s="68" cm="1">
        <f t="array" ref="G5">IFERROR(INDEX('Projektid 1-30'!$A$1:$IG$17,G$1,$B5),"")</f>
        <v>3.0300000000000002</v>
      </c>
      <c r="H5" s="68" cm="1">
        <f t="array" ref="H5">IFERROR(INDEX('Projektid 1-30'!$A$1:$IG$17,H$1,$B5),"")</f>
        <v>3.3000000000000003</v>
      </c>
      <c r="I5" s="68" cm="1">
        <f t="array" ref="I5">IFERROR(INDEX('Projektid 1-30'!$A$1:$IG$17,I$1,$B5),"")</f>
        <v>2.7</v>
      </c>
      <c r="J5" s="68" cm="1">
        <f t="array" ref="J5">IFERROR(INDEX('Projektid 1-30'!$A$1:$IG$17,J$1,$B5),"")</f>
        <v>3</v>
      </c>
    </row>
    <row r="6" spans="1:18" x14ac:dyDescent="0.25">
      <c r="A6" s="100">
        <f t="shared" si="0"/>
        <v>1027</v>
      </c>
      <c r="B6" s="70">
        <f t="shared" si="1"/>
        <v>27</v>
      </c>
      <c r="C6" s="68" t="str" cm="1">
        <f t="array" ref="C6">IFERROR(INDEX('Projektid 1-30'!$A$1:$IG$17,C$1,$B6),"")</f>
        <v>2014-2020.15.03.21-0248</v>
      </c>
      <c r="D6" s="68" t="str" cm="1">
        <f t="array" ref="D6">IFERROR(INDEX('Projektid 1-30'!$A$1:$IG$17,D$1,$B6),"")</f>
        <v>Osaühing Maxit Group</v>
      </c>
      <c r="E6" s="68" t="str" cm="1">
        <f t="array" ref="E6">IFERROR(INDEX('Projektid 1-30'!$A$1:$IG$17,E$1,$B6),"")</f>
        <v>Emajõe Suursoo Looduslaev "Wildexpress"</v>
      </c>
      <c r="F6" s="68" cm="1">
        <f t="array" ref="F6">IFERROR(INDEX('Projektid 1-30'!$A$1:$IG$17,F$1,$B6),"")</f>
        <v>181608.42</v>
      </c>
      <c r="G6" s="68" cm="1">
        <f t="array" ref="G6">IFERROR(INDEX('Projektid 1-30'!$A$1:$IG$17,G$1,$B6),"")</f>
        <v>3.3</v>
      </c>
      <c r="H6" s="68" cm="1">
        <f t="array" ref="H6">IFERROR(INDEX('Projektid 1-30'!$A$1:$IG$17,H$1,$B6),"")</f>
        <v>3</v>
      </c>
      <c r="I6" s="68" cm="1">
        <f t="array" ref="I6">IFERROR(INDEX('Projektid 1-30'!$A$1:$IG$17,I$1,$B6),"")</f>
        <v>3</v>
      </c>
      <c r="J6" s="68" cm="1">
        <f t="array" ref="J6">IFERROR(INDEX('Projektid 1-30'!$A$1:$IG$17,J$1,$B6),"")</f>
        <v>4</v>
      </c>
    </row>
    <row r="7" spans="1:18" x14ac:dyDescent="0.25">
      <c r="A7" s="100">
        <f t="shared" si="0"/>
        <v>1035</v>
      </c>
      <c r="B7" s="70">
        <f t="shared" si="1"/>
        <v>35</v>
      </c>
      <c r="C7" s="68" t="str" cm="1">
        <f t="array" ref="C7">IFERROR(INDEX('Projektid 1-30'!$A$1:$IG$17,C$1,$B7),"")</f>
        <v>2014-2020.15.03.21-0293</v>
      </c>
      <c r="D7" s="68" t="str" cm="1">
        <f t="array" ref="D7">IFERROR(INDEX('Projektid 1-30'!$A$1:$IG$17,D$1,$B7),"")</f>
        <v>Herman Events OÜ</v>
      </c>
      <c r="E7" s="68" t="str" cm="1">
        <f t="array" ref="E7">IFERROR(INDEX('Projektid 1-30'!$A$1:$IG$17,E$1,$B7),"")</f>
        <v>Kiirpaat Tallinna lahel</v>
      </c>
      <c r="F7" s="68" cm="1">
        <f t="array" ref="F7">IFERROR(INDEX('Projektid 1-30'!$A$1:$IG$17,F$1,$B7),"")</f>
        <v>146954.5</v>
      </c>
      <c r="G7" s="68" cm="1">
        <f t="array" ref="G7">IFERROR(INDEX('Projektid 1-30'!$A$1:$IG$17,G$1,$B7),"")</f>
        <v>2.5999999999999996</v>
      </c>
      <c r="H7" s="68" cm="1">
        <f t="array" ref="H7">IFERROR(INDEX('Projektid 1-30'!$A$1:$IG$17,H$1,$B7),"")</f>
        <v>2</v>
      </c>
      <c r="I7" s="68" cm="1">
        <f t="array" ref="I7">IFERROR(INDEX('Projektid 1-30'!$A$1:$IG$17,I$1,$B7),"")</f>
        <v>3</v>
      </c>
      <c r="J7" s="68" cm="1">
        <f t="array" ref="J7">IFERROR(INDEX('Projektid 1-30'!$A$1:$IG$17,J$1,$B7),"")</f>
        <v>3</v>
      </c>
    </row>
    <row r="8" spans="1:18" x14ac:dyDescent="0.25">
      <c r="A8" s="100">
        <f t="shared" si="0"/>
        <v>1043</v>
      </c>
      <c r="B8" s="70">
        <f t="shared" si="1"/>
        <v>43</v>
      </c>
      <c r="C8" s="68" t="str" cm="1">
        <f t="array" ref="C8">IFERROR(INDEX('Projektid 1-30'!$A$1:$IG$17,C$1,$B8),"")</f>
        <v>2014-2020.15.03.21-0300</v>
      </c>
      <c r="D8" s="68" t="str" cm="1">
        <f t="array" ref="D8">IFERROR(INDEX('Projektid 1-30'!$A$1:$IG$17,D$1,$B8),"")</f>
        <v>Estriver OÜ</v>
      </c>
      <c r="E8" s="68" t="str" cm="1">
        <f t="array" ref="E8">IFERROR(INDEX('Projektid 1-30'!$A$1:$IG$17,E$1,$B8),"")</f>
        <v>Estriver OÜ turismiteenuste arendusprojekt</v>
      </c>
      <c r="F8" s="68" cm="1">
        <f t="array" ref="F8">IFERROR(INDEX('Projektid 1-30'!$A$1:$IG$17,F$1,$B8),"")</f>
        <v>99124.87</v>
      </c>
      <c r="G8" s="68" cm="1">
        <f t="array" ref="G8">IFERROR(INDEX('Projektid 1-30'!$A$1:$IG$17,G$1,$B8),"")</f>
        <v>3.05</v>
      </c>
      <c r="H8" s="68" cm="1">
        <f t="array" ref="H8">IFERROR(INDEX('Projektid 1-30'!$A$1:$IG$17,H$1,$B8),"")</f>
        <v>2.5999999999999996</v>
      </c>
      <c r="I8" s="68" cm="1">
        <f t="array" ref="I8">IFERROR(INDEX('Projektid 1-30'!$A$1:$IG$17,I$1,$B8),"")</f>
        <v>2.7</v>
      </c>
      <c r="J8" s="68" cm="1">
        <f t="array" ref="J8">IFERROR(INDEX('Projektid 1-30'!$A$1:$IG$17,J$1,$B8),"")</f>
        <v>4</v>
      </c>
    </row>
    <row r="9" spans="1:18" x14ac:dyDescent="0.25">
      <c r="A9" s="100">
        <f t="shared" si="0"/>
        <v>1051</v>
      </c>
      <c r="B9" s="70">
        <f t="shared" si="1"/>
        <v>51</v>
      </c>
      <c r="C9" s="68" t="str" cm="1">
        <f t="array" ref="C9">IFERROR(INDEX('Projektid 1-30'!$A$1:$IG$17,C$1,$B9),"")</f>
        <v>2014-2020.15.03.21-0328</v>
      </c>
      <c r="D9" s="68" t="str" cm="1">
        <f t="array" ref="D9">IFERROR(INDEX('Projektid 1-30'!$A$1:$IG$17,D$1,$B9),"")</f>
        <v>osaühing Tiit-Reisid</v>
      </c>
      <c r="E9" s="68" t="str" cm="1">
        <f t="array" ref="E9">IFERROR(INDEX('Projektid 1-30'!$A$1:$IG$17,E$1,$B9),"")</f>
        <v>Mereturismi toodete arendamine Hiiumaal</v>
      </c>
      <c r="F9" s="68" cm="1">
        <f t="array" ref="F9">IFERROR(INDEX('Projektid 1-30'!$A$1:$IG$17,F$1,$B9),"")</f>
        <v>48091</v>
      </c>
      <c r="G9" s="68" cm="1">
        <f t="array" ref="G9">IFERROR(INDEX('Projektid 1-30'!$A$1:$IG$17,G$1,$B9),"")</f>
        <v>3.1266666666666665</v>
      </c>
      <c r="H9" s="68" cm="1">
        <f t="array" ref="H9">IFERROR(INDEX('Projektid 1-30'!$A$1:$IG$17,H$1,$B9),"")</f>
        <v>2.5666666666666664</v>
      </c>
      <c r="I9" s="68" cm="1">
        <f t="array" ref="I9">IFERROR(INDEX('Projektid 1-30'!$A$1:$IG$17,I$1,$B9),"")</f>
        <v>4</v>
      </c>
      <c r="J9" s="68" cm="1">
        <f t="array" ref="J9">IFERROR(INDEX('Projektid 1-30'!$A$1:$IG$17,J$1,$B9),"")</f>
        <v>3</v>
      </c>
    </row>
    <row r="10" spans="1:18" x14ac:dyDescent="0.25">
      <c r="A10" s="100">
        <f t="shared" si="0"/>
        <v>1059</v>
      </c>
      <c r="B10" s="70">
        <f t="shared" si="1"/>
        <v>59</v>
      </c>
      <c r="C10" s="68" t="str" cm="1">
        <f t="array" ref="C10">IFERROR(INDEX('Projektid 1-30'!$A$1:$IG$17,C$1,$B10),"")</f>
        <v>2014-2020.15.03.21-0390</v>
      </c>
      <c r="D10" s="68" t="str" cm="1">
        <f t="array" ref="D10">IFERROR(INDEX('Projektid 1-30'!$A$1:$IG$17,D$1,$B10),"")</f>
        <v>Eesti Ajaloolised Mootorjahid</v>
      </c>
      <c r="E10" s="68" t="str" cm="1">
        <f t="array" ref="E10">IFERROR(INDEX('Projektid 1-30'!$A$1:$IG$17,E$1,$B10),"")</f>
        <v>Ajaloolise puidust kiirkaatri Gertrud restaureerimine mereturismitoodete pakkumiseks</v>
      </c>
      <c r="F10" s="68" cm="1">
        <f t="array" ref="F10">IFERROR(INDEX('Projektid 1-30'!$A$1:$IG$17,F$1,$B10),"")</f>
        <v>56713.75</v>
      </c>
      <c r="G10" s="68" cm="1">
        <f t="array" ref="G10">IFERROR(INDEX('Projektid 1-30'!$A$1:$IG$17,G$1,$B10),"")</f>
        <v>3.23</v>
      </c>
      <c r="H10" s="68" cm="1">
        <f t="array" ref="H10">IFERROR(INDEX('Projektid 1-30'!$A$1:$IG$17,H$1,$B10),"")</f>
        <v>2.2999999999999998</v>
      </c>
      <c r="I10" s="68" cm="1">
        <f t="array" ref="I10">IFERROR(INDEX('Projektid 1-30'!$A$1:$IG$17,I$1,$B10),"")</f>
        <v>3.7</v>
      </c>
      <c r="J10" s="68" cm="1">
        <f t="array" ref="J10">IFERROR(INDEX('Projektid 1-30'!$A$1:$IG$17,J$1,$B10),"")</f>
        <v>4</v>
      </c>
    </row>
    <row r="11" spans="1:18" x14ac:dyDescent="0.25">
      <c r="A11" s="100">
        <f t="shared" si="0"/>
        <v>1067</v>
      </c>
      <c r="B11" s="70">
        <f t="shared" si="1"/>
        <v>67</v>
      </c>
      <c r="C11" s="68" t="str" cm="1">
        <f t="array" ref="C11">IFERROR(INDEX('Projektid 1-30'!$A$1:$IG$17,C$1,$B11),"")</f>
        <v>2014-2020.15.03.21-0420</v>
      </c>
      <c r="D11" s="68" t="str" cm="1">
        <f t="array" ref="D11">IFERROR(INDEX('Projektid 1-30'!$A$1:$IG$17,D$1,$B11),"")</f>
        <v>Saaremaa Merispordi Selts</v>
      </c>
      <c r="E11" s="68" t="str" cm="1">
        <f t="array" ref="E11">IFERROR(INDEX('Projektid 1-30'!$A$1:$IG$17,E$1,$B11),"")</f>
        <v>Turismipurjetajate liiga</v>
      </c>
      <c r="F11" s="68" cm="1">
        <f t="array" ref="F11">IFERROR(INDEX('Projektid 1-30'!$A$1:$IG$17,F$1,$B11),"")</f>
        <v>187336.1</v>
      </c>
      <c r="G11" s="68" cm="1">
        <f t="array" ref="G11">IFERROR(INDEX('Projektid 1-30'!$A$1:$IG$17,G$1,$B11),"")</f>
        <v>2.0499999999999998</v>
      </c>
      <c r="H11" s="68" cm="1">
        <f t="array" ref="H11">IFERROR(INDEX('Projektid 1-30'!$A$1:$IG$17,H$1,$B11),"")</f>
        <v>1.3</v>
      </c>
      <c r="I11" s="68" cm="1">
        <f t="array" ref="I11">IFERROR(INDEX('Projektid 1-30'!$A$1:$IG$17,I$1,$B11),"")</f>
        <v>3.1</v>
      </c>
      <c r="J11" s="68" cm="1">
        <f t="array" ref="J11">IFERROR(INDEX('Projektid 1-30'!$A$1:$IG$17,J$1,$B11),"")</f>
        <v>2</v>
      </c>
    </row>
    <row r="12" spans="1:18" x14ac:dyDescent="0.25">
      <c r="A12" s="100">
        <f t="shared" si="0"/>
        <v>1075</v>
      </c>
      <c r="B12" s="70">
        <f t="shared" si="1"/>
        <v>75</v>
      </c>
      <c r="C12" s="68" t="str" cm="1">
        <f t="array" ref="C12">IFERROR(INDEX('Projektid 1-30'!$A$1:$IG$17,C$1,$B12),"")</f>
        <v>2014-2020.15.03.21-0387</v>
      </c>
      <c r="D12" s="68" t="str" cm="1">
        <f t="array" ref="D12">IFERROR(INDEX('Projektid 1-30'!$A$1:$IG$17,D$1,$B12),"")</f>
        <v>OÜ Kavilda Arendus</v>
      </c>
      <c r="E12" s="68" t="str" cm="1">
        <f t="array" ref="E12">IFERROR(INDEX('Projektid 1-30'!$A$1:$IG$17,E$1,$B12),"")</f>
        <v>Veematkad ja elamusmajutus Eesti sisevetel</v>
      </c>
      <c r="F12" s="68" cm="1">
        <f t="array" ref="F12">IFERROR(INDEX('Projektid 1-30'!$A$1:$IG$17,F$1,$B12),"")</f>
        <v>45828.86</v>
      </c>
      <c r="G12" s="68" cm="1">
        <f t="array" ref="G12">IFERROR(INDEX('Projektid 1-30'!$A$1:$IG$17,G$1,$B12),"")</f>
        <v>2.5600000000000005</v>
      </c>
      <c r="H12" s="68" cm="1">
        <f t="array" ref="H12">IFERROR(INDEX('Projektid 1-30'!$A$1:$IG$17,H$1,$B12),"")</f>
        <v>3.1</v>
      </c>
      <c r="I12" s="68" cm="1">
        <f t="array" ref="I12">IFERROR(INDEX('Projektid 1-30'!$A$1:$IG$17,I$1,$B12),"")</f>
        <v>2.4000000000000004</v>
      </c>
      <c r="J12" s="68" cm="1">
        <f t="array" ref="J12">IFERROR(INDEX('Projektid 1-30'!$A$1:$IG$17,J$1,$B12),"")</f>
        <v>2</v>
      </c>
    </row>
    <row r="13" spans="1:18" x14ac:dyDescent="0.25">
      <c r="A13" s="100">
        <f t="shared" si="0"/>
        <v>1083</v>
      </c>
      <c r="B13" s="70">
        <f t="shared" si="1"/>
        <v>83</v>
      </c>
      <c r="C13" s="68" t="str" cm="1">
        <f t="array" ref="C13">IFERROR(INDEX('Projektid 1-30'!$A$1:$IG$17,C$1,$B13),"")</f>
        <v>2014-2020.15.03.21-0265</v>
      </c>
      <c r="D13" s="68" t="str" cm="1">
        <f t="array" ref="D13">IFERROR(INDEX('Projektid 1-30'!$A$1:$IG$17,D$1,$B13),"")</f>
        <v>Vihterpalu Tall OÜ</v>
      </c>
      <c r="E13" s="68" t="str" cm="1">
        <f t="array" ref="E13">IFERROR(INDEX('Projektid 1-30'!$A$1:$IG$17,E$1,$B13),"")</f>
        <v>PVC halli ostmine</v>
      </c>
      <c r="F13" s="68" cm="1">
        <f t="array" ref="F13">IFERROR(INDEX('Projektid 1-30'!$A$1:$IG$17,F$1,$B13),"")</f>
        <v>41580</v>
      </c>
      <c r="G13" s="68" cm="1">
        <f t="array" ref="G13">IFERROR(INDEX('Projektid 1-30'!$A$1:$IG$17,G$1,$B13),"")</f>
        <v>1.4500000000000002</v>
      </c>
      <c r="H13" s="68" cm="1">
        <f t="array" ref="H13">IFERROR(INDEX('Projektid 1-30'!$A$1:$IG$17,H$1,$B13),"")</f>
        <v>1.6</v>
      </c>
      <c r="I13" s="68" cm="1">
        <f t="array" ref="I13">IFERROR(INDEX('Projektid 1-30'!$A$1:$IG$17,I$1,$B13),"")</f>
        <v>1.7</v>
      </c>
      <c r="J13" s="68" cm="1">
        <f t="array" ref="J13">IFERROR(INDEX('Projektid 1-30'!$A$1:$IG$17,J$1,$B13),"")</f>
        <v>1</v>
      </c>
    </row>
    <row r="14" spans="1:18" x14ac:dyDescent="0.25">
      <c r="A14" s="100">
        <f t="shared" si="0"/>
        <v>1091</v>
      </c>
      <c r="B14" s="70">
        <f t="shared" si="1"/>
        <v>91</v>
      </c>
      <c r="C14" s="68" t="str" cm="1">
        <f t="array" ref="C14">IFERROR(INDEX('Projektid 1-30'!$A$1:$IG$17,C$1,$B14),"")</f>
        <v>2014-2020.15.03.21-0310</v>
      </c>
      <c r="D14" s="68" t="str" cm="1">
        <f t="array" ref="D14">IFERROR(INDEX('Projektid 1-30'!$A$1:$IG$17,D$1,$B14),"")</f>
        <v>Paunvere Loodusturism OÜ</v>
      </c>
      <c r="E14" s="68" t="str" cm="1">
        <f t="array" ref="E14">IFERROR(INDEX('Projektid 1-30'!$A$1:$IG$17,E$1,$B14),"")</f>
        <v>Hobusega reisile - hobuloodusturismi teenus Jõgevamaal</v>
      </c>
      <c r="F14" s="68" cm="1">
        <f t="array" ref="F14">IFERROR(INDEX('Projektid 1-30'!$A$1:$IG$17,F$1,$B14),"")</f>
        <v>199175</v>
      </c>
      <c r="G14" s="68" cm="1">
        <f t="array" ref="G14">IFERROR(INDEX('Projektid 1-30'!$A$1:$IG$17,G$1,$B14),"")</f>
        <v>2.48</v>
      </c>
      <c r="H14" s="68" cm="1">
        <f t="array" ref="H14">IFERROR(INDEX('Projektid 1-30'!$A$1:$IG$17,H$1,$B14),"")</f>
        <v>2</v>
      </c>
      <c r="I14" s="68" cm="1">
        <f t="array" ref="I14">IFERROR(INDEX('Projektid 1-30'!$A$1:$IG$17,I$1,$B14),"")</f>
        <v>2.5999999999999996</v>
      </c>
      <c r="J14" s="68" cm="1">
        <f t="array" ref="J14">IFERROR(INDEX('Projektid 1-30'!$A$1:$IG$17,J$1,$B14),"")</f>
        <v>3</v>
      </c>
    </row>
    <row r="15" spans="1:18" x14ac:dyDescent="0.25">
      <c r="A15" s="100">
        <f t="shared" si="0"/>
        <v>1099</v>
      </c>
      <c r="B15" s="70">
        <f t="shared" si="1"/>
        <v>99</v>
      </c>
      <c r="C15" s="68" t="str" cm="1">
        <f t="array" ref="C15">IFERROR(INDEX('Projektid 1-30'!$A$1:$IG$17,C$1,$B15),"")</f>
        <v>2014-2020.15.03.21-0406</v>
      </c>
      <c r="D15" s="68" t="str" cm="1">
        <f t="array" ref="D15">IFERROR(INDEX('Projektid 1-30'!$A$1:$IG$17,D$1,$B15),"")</f>
        <v xml:space="preserve">Filigranno Invest OÜ
</v>
      </c>
      <c r="E15" s="68" t="str" cm="1">
        <f t="array" ref="E15">IFERROR(INDEX('Projektid 1-30'!$A$1:$IG$17,E$1,$B15),"")</f>
        <v>Paasiku koertemõisa suurte turismigruppide teenindamise võimekuse tõstmine</v>
      </c>
      <c r="F15" s="68" cm="1">
        <f t="array" ref="F15">IFERROR(INDEX('Projektid 1-30'!$A$1:$IG$17,F$1,$B15),"")</f>
        <v>199622.74</v>
      </c>
      <c r="G15" s="68" cm="1">
        <f t="array" ref="G15">IFERROR(INDEX('Projektid 1-30'!$A$1:$IG$17,G$1,$B15),"")</f>
        <v>3.21</v>
      </c>
      <c r="H15" s="68" cm="1">
        <f t="array" ref="H15">IFERROR(INDEX('Projektid 1-30'!$A$1:$IG$17,H$1,$B15),"")</f>
        <v>3.0000000000000004</v>
      </c>
      <c r="I15" s="68" cm="1">
        <f t="array" ref="I15">IFERROR(INDEX('Projektid 1-30'!$A$1:$IG$17,I$1,$B15),"")</f>
        <v>2.7</v>
      </c>
      <c r="J15" s="68" cm="1">
        <f t="array" ref="J15">IFERROR(INDEX('Projektid 1-30'!$A$1:$IG$17,J$1,$B15),"")</f>
        <v>4</v>
      </c>
    </row>
    <row r="16" spans="1:18" x14ac:dyDescent="0.25">
      <c r="A16" s="100">
        <f t="shared" si="0"/>
        <v>1107</v>
      </c>
      <c r="B16" s="70">
        <f t="shared" si="1"/>
        <v>107</v>
      </c>
      <c r="C16" s="68" t="str" cm="1">
        <f t="array" ref="C16">IFERROR(INDEX('Projektid 1-30'!$A$1:$IG$17,C$1,$B16),"")</f>
        <v>2014-2020.15.03.21-0270</v>
      </c>
      <c r="D16" s="68" t="str" cm="1">
        <f t="array" ref="D16">IFERROR(INDEX('Projektid 1-30'!$A$1:$IG$17,D$1,$B16),"")</f>
        <v>MTÜ Motomaania</v>
      </c>
      <c r="E16" s="68" t="str" cm="1">
        <f t="array" ref="E16">IFERROR(INDEX('Projektid 1-30'!$A$1:$IG$17,E$1,$B16),"")</f>
        <v>Maardu Motokompleksi arendamine eesmärgiga pakkuda uuenduslikku turismitoodet rahvusvaheliste standardite järgi loodavates tingimustes</v>
      </c>
      <c r="F16" s="68" cm="1">
        <f t="array" ref="F16">IFERROR(INDEX('Projektid 1-30'!$A$1:$IG$17,F$1,$B16),"")</f>
        <v>200000</v>
      </c>
      <c r="G16" s="68" cm="1">
        <f t="array" ref="G16">IFERROR(INDEX('Projektid 1-30'!$A$1:$IG$17,G$1,$B16),"")</f>
        <v>2.46</v>
      </c>
      <c r="H16" s="68" cm="1">
        <f t="array" ref="H16">IFERROR(INDEX('Projektid 1-30'!$A$1:$IG$17,H$1,$B16),"")</f>
        <v>2.1</v>
      </c>
      <c r="I16" s="68" cm="1">
        <f t="array" ref="I16">IFERROR(INDEX('Projektid 1-30'!$A$1:$IG$17,I$1,$B16),"")</f>
        <v>2.4000000000000004</v>
      </c>
      <c r="J16" s="68" cm="1">
        <f t="array" ref="J16">IFERROR(INDEX('Projektid 1-30'!$A$1:$IG$17,J$1,$B16),"")</f>
        <v>3</v>
      </c>
    </row>
    <row r="17" spans="1:10" x14ac:dyDescent="0.25">
      <c r="A17" s="100">
        <f t="shared" si="0"/>
        <v>1115</v>
      </c>
      <c r="B17" s="70">
        <f t="shared" si="1"/>
        <v>115</v>
      </c>
      <c r="C17" s="68" t="str" cm="1">
        <f t="array" ref="C17">IFERROR(INDEX('Projektid 1-30'!$A$1:$IG$17,C$1,$B17),"")</f>
        <v>2014-2020.15.03.21-0320</v>
      </c>
      <c r="D17" s="68" t="str" cm="1">
        <f t="array" ref="D17">IFERROR(INDEX('Projektid 1-30'!$A$1:$IG$17,D$1,$B17),"")</f>
        <v>TARTU MOTOKROSSIKLUBI</v>
      </c>
      <c r="E17" s="68" t="str" cm="1">
        <f t="array" ref="E17">IFERROR(INDEX('Projektid 1-30'!$A$1:$IG$17,E$1,$B17),"")</f>
        <v>Lange Motokeskuse kopapark ja rong</v>
      </c>
      <c r="F17" s="68" cm="1">
        <f t="array" ref="F17">IFERROR(INDEX('Projektid 1-30'!$A$1:$IG$17,F$1,$B17),"")</f>
        <v>84276</v>
      </c>
      <c r="G17" s="68" cm="1">
        <f t="array" ref="G17">IFERROR(INDEX('Projektid 1-30'!$A$1:$IG$17,G$1,$B17),"")</f>
        <v>2.6</v>
      </c>
      <c r="H17" s="68" cm="1">
        <f t="array" ref="H17">IFERROR(INDEX('Projektid 1-30'!$A$1:$IG$17,H$1,$B17),"")</f>
        <v>2</v>
      </c>
      <c r="I17" s="68" cm="1">
        <f t="array" ref="I17">IFERROR(INDEX('Projektid 1-30'!$A$1:$IG$17,I$1,$B17),"")</f>
        <v>3.0000000000000004</v>
      </c>
      <c r="J17" s="68" cm="1">
        <f t="array" ref="J17">IFERROR(INDEX('Projektid 1-30'!$A$1:$IG$17,J$1,$B17),"")</f>
        <v>3</v>
      </c>
    </row>
    <row r="18" spans="1:10" x14ac:dyDescent="0.25">
      <c r="A18" s="100">
        <f t="shared" si="0"/>
        <v>1123</v>
      </c>
      <c r="B18" s="70">
        <f t="shared" si="1"/>
        <v>123</v>
      </c>
      <c r="C18" s="68" t="str" cm="1">
        <f t="array" ref="C18">IFERROR(INDEX('Projektid 1-30'!$A$1:$IG$17,C$1,$B18),"")</f>
        <v>2014-2020.15.03.21-0393</v>
      </c>
      <c r="D18" s="68" t="str" cm="1">
        <f t="array" ref="D18">IFERROR(INDEX('Projektid 1-30'!$A$1:$IG$17,D$1,$B18),"")</f>
        <v>Osaühing Hobbykarting</v>
      </c>
      <c r="E18" s="68" t="str" cm="1">
        <f t="array" ref="E18">IFERROR(INDEX('Projektid 1-30'!$A$1:$IG$17,E$1,$B18),"")</f>
        <v>Elektrikardirada</v>
      </c>
      <c r="F18" s="68" cm="1">
        <f t="array" ref="F18">IFERROR(INDEX('Projektid 1-30'!$A$1:$IG$17,F$1,$B18),"")</f>
        <v>184850.82</v>
      </c>
      <c r="G18" s="68" cm="1">
        <f t="array" ref="G18">IFERROR(INDEX('Projektid 1-30'!$A$1:$IG$17,G$1,$B18),"")</f>
        <v>2.2400000000000002</v>
      </c>
      <c r="H18" s="68" cm="1">
        <f t="array" ref="H18">IFERROR(INDEX('Projektid 1-30'!$A$1:$IG$17,H$1,$B18),"")</f>
        <v>2.2999999999999998</v>
      </c>
      <c r="I18" s="68" cm="1">
        <f t="array" ref="I18">IFERROR(INDEX('Projektid 1-30'!$A$1:$IG$17,I$1,$B18),"")</f>
        <v>2.4000000000000004</v>
      </c>
      <c r="J18" s="68" cm="1">
        <f t="array" ref="J18">IFERROR(INDEX('Projektid 1-30'!$A$1:$IG$17,J$1,$B18),"")</f>
        <v>2</v>
      </c>
    </row>
    <row r="19" spans="1:10" x14ac:dyDescent="0.25">
      <c r="A19" s="100">
        <f t="shared" si="0"/>
        <v>1131</v>
      </c>
      <c r="B19" s="70">
        <f t="shared" si="1"/>
        <v>131</v>
      </c>
      <c r="C19" s="68" t="str" cm="1">
        <f t="array" ref="C19">IFERROR(INDEX('Projektid 1-30'!$A$1:$IG$17,C$1,$B19),"")</f>
        <v>2014-2020.15.03.22-0460</v>
      </c>
      <c r="D19" s="68" t="str" cm="1">
        <f t="array" ref="D19">IFERROR(INDEX('Projektid 1-30'!$A$1:$IG$17,D$1,$B19),"")</f>
        <v>GO ELECTRIC OÜ</v>
      </c>
      <c r="E19" s="68" t="str" cm="1">
        <f t="array" ref="E19">IFERROR(INDEX('Projektid 1-30'!$A$1:$IG$17,E$1,$B19),"")</f>
        <v>GO ELECTRIC</v>
      </c>
      <c r="F19" s="68" cm="1">
        <f t="array" ref="F19">IFERROR(INDEX('Projektid 1-30'!$A$1:$IG$17,F$1,$B19),"")</f>
        <v>199999.8</v>
      </c>
      <c r="G19" s="68" cm="1">
        <f t="array" ref="G19">IFERROR(INDEX('Projektid 1-30'!$A$1:$IG$17,G$1,$B19),"")</f>
        <v>2.15</v>
      </c>
      <c r="H19" s="68" cm="1">
        <f t="array" ref="H19">IFERROR(INDEX('Projektid 1-30'!$A$1:$IG$17,H$1,$B19),"")</f>
        <v>2.2999999999999998</v>
      </c>
      <c r="I19" s="68" cm="1">
        <f t="array" ref="I19">IFERROR(INDEX('Projektid 1-30'!$A$1:$IG$17,I$1,$B19),"")</f>
        <v>2.1</v>
      </c>
      <c r="J19" s="68" cm="1">
        <f t="array" ref="J19">IFERROR(INDEX('Projektid 1-30'!$A$1:$IG$17,J$1,$B19),"")</f>
        <v>2</v>
      </c>
    </row>
    <row r="20" spans="1:10" x14ac:dyDescent="0.25">
      <c r="A20" s="100">
        <f t="shared" si="0"/>
        <v>1139</v>
      </c>
      <c r="B20" s="70">
        <f t="shared" si="1"/>
        <v>139</v>
      </c>
      <c r="C20" s="68" t="str" cm="1">
        <f t="array" ref="C20">IFERROR(INDEX('Projektid 1-30'!$A$1:$IG$17,C$1,$B20),"")</f>
        <v>2014-2020.15.03.21-0394</v>
      </c>
      <c r="D20" s="68" t="str" cm="1">
        <f t="array" ref="D20">IFERROR(INDEX('Projektid 1-30'!$A$1:$IG$17,D$1,$B20),"")</f>
        <v>Elamusspordikeskus Ühing</v>
      </c>
      <c r="E20" s="68" t="str" cm="1">
        <f t="array" ref="E20">IFERROR(INDEX('Projektid 1-30'!$A$1:$IG$17,E$1,$B20),"")</f>
        <v>Spot of Tallinn parkuuri ja iluvõimlemisala arendamine</v>
      </c>
      <c r="F20" s="68" cm="1">
        <f t="array" ref="F20">IFERROR(INDEX('Projektid 1-30'!$A$1:$IG$17,F$1,$B20),"")</f>
        <v>199766.32</v>
      </c>
      <c r="G20" s="68" cm="1">
        <f t="array" ref="G20">IFERROR(INDEX('Projektid 1-30'!$A$1:$IG$17,G$1,$B20),"")</f>
        <v>2.54</v>
      </c>
      <c r="H20" s="68" cm="1">
        <f t="array" ref="H20">IFERROR(INDEX('Projektid 1-30'!$A$1:$IG$17,H$1,$B20),"")</f>
        <v>2.2999999999999998</v>
      </c>
      <c r="I20" s="68" cm="1">
        <f t="array" ref="I20">IFERROR(INDEX('Projektid 1-30'!$A$1:$IG$17,I$1,$B20),"")</f>
        <v>3.4000000000000004</v>
      </c>
      <c r="J20" s="68" cm="1">
        <f t="array" ref="J20">IFERROR(INDEX('Projektid 1-30'!$A$1:$IG$17,J$1,$B20),"")</f>
        <v>2</v>
      </c>
    </row>
    <row r="21" spans="1:10" x14ac:dyDescent="0.25">
      <c r="A21" s="100">
        <f t="shared" si="0"/>
        <v>1147</v>
      </c>
      <c r="B21" s="70">
        <f t="shared" si="1"/>
        <v>147</v>
      </c>
      <c r="C21" s="68" t="str" cm="1">
        <f t="array" ref="C21">IFERROR(INDEX('Projektid 1-30'!$A$1:$IG$17,C$1,$B21),"")</f>
        <v>2014-2020.15.03.21-0399</v>
      </c>
      <c r="D21" s="68" t="str" cm="1">
        <f t="array" ref="D21">IFERROR(INDEX('Projektid 1-30'!$A$1:$IG$17,D$1,$B21),"")</f>
        <v>Nexthaus OÜ</v>
      </c>
      <c r="E21" s="68" t="str" cm="1">
        <f t="array" ref="E21">IFERROR(INDEX('Projektid 1-30'!$A$1:$IG$17,E$1,$B21),"")</f>
        <v>Hapsal reketimängude keskus</v>
      </c>
      <c r="F21" s="68" cm="1">
        <f t="array" ref="F21">IFERROR(INDEX('Projektid 1-30'!$A$1:$IG$17,F$1,$B21),"")</f>
        <v>155200</v>
      </c>
      <c r="G21" s="68" cm="1">
        <f t="array" ref="G21">IFERROR(INDEX('Projektid 1-30'!$A$1:$IG$17,G$1,$B21),"")</f>
        <v>2.71</v>
      </c>
      <c r="H21" s="68" cm="1">
        <f t="array" ref="H21">IFERROR(INDEX('Projektid 1-30'!$A$1:$IG$17,H$1,$B21),"")</f>
        <v>2.5</v>
      </c>
      <c r="I21" s="68" cm="1">
        <f t="array" ref="I21">IFERROR(INDEX('Projektid 1-30'!$A$1:$IG$17,I$1,$B21),"")</f>
        <v>2.7</v>
      </c>
      <c r="J21" s="68" cm="1">
        <f t="array" ref="J21">IFERROR(INDEX('Projektid 1-30'!$A$1:$IG$17,J$1,$B21),"")</f>
        <v>3</v>
      </c>
    </row>
    <row r="22" spans="1:10" x14ac:dyDescent="0.25">
      <c r="A22" s="100">
        <f t="shared" si="0"/>
        <v>1155</v>
      </c>
      <c r="B22" s="70">
        <f t="shared" si="1"/>
        <v>155</v>
      </c>
      <c r="C22" s="68" t="str" cm="1">
        <f t="array" ref="C22">IFERROR(INDEX('Projektid 1-30'!$A$1:$IG$17,C$1,$B22),"")</f>
        <v>2014-2020.15.03.22-0461</v>
      </c>
      <c r="D22" s="68" t="str" cm="1">
        <f t="array" ref="D22">IFERROR(INDEX('Projektid 1-30'!$A$1:$IG$17,D$1,$B22),"")</f>
        <v>Andrius Osaühing</v>
      </c>
      <c r="E22" s="68" t="str" cm="1">
        <f t="array" ref="E22">IFERROR(INDEX('Projektid 1-30'!$A$1:$IG$17,E$1,$B22),"")</f>
        <v>Nabala mõisa kroketi- ja tenniseklubi</v>
      </c>
      <c r="F22" s="68" cm="1">
        <f t="array" ref="F22">IFERROR(INDEX('Projektid 1-30'!$A$1:$IG$17,F$1,$B22),"")</f>
        <v>196496</v>
      </c>
      <c r="G22" s="68" cm="1">
        <f t="array" ref="G22">IFERROR(INDEX('Projektid 1-30'!$A$1:$IG$17,G$1,$B22),"")</f>
        <v>2.84</v>
      </c>
      <c r="H22" s="68" cm="1">
        <f t="array" ref="H22">IFERROR(INDEX('Projektid 1-30'!$A$1:$IG$17,H$1,$B22),"")</f>
        <v>2.5999999999999996</v>
      </c>
      <c r="I22" s="68" cm="1">
        <f t="array" ref="I22">IFERROR(INDEX('Projektid 1-30'!$A$1:$IG$17,I$1,$B22),"")</f>
        <v>3</v>
      </c>
      <c r="J22" s="68" cm="1">
        <f t="array" ref="J22">IFERROR(INDEX('Projektid 1-30'!$A$1:$IG$17,J$1,$B22),"")</f>
        <v>3</v>
      </c>
    </row>
    <row r="23" spans="1:10" x14ac:dyDescent="0.25">
      <c r="A23" s="100">
        <f t="shared" si="0"/>
        <v>1163</v>
      </c>
      <c r="B23" s="70">
        <f t="shared" si="1"/>
        <v>163</v>
      </c>
      <c r="C23" s="68" t="str" cm="1">
        <f t="array" ref="C23">IFERROR(INDEX('Projektid 1-30'!$A$1:$IG$17,C$1,$B23),"")</f>
        <v>2014-2020.15.03.22-0509</v>
      </c>
      <c r="D23" s="68" t="str" cm="1">
        <f t="array" ref="D23">IFERROR(INDEX('Projektid 1-30'!$A$1:$IG$17,D$1,$B23),"")</f>
        <v>Tennisekeskus OÜ</v>
      </c>
      <c r="E23" s="68" t="str" cm="1">
        <f t="array" ref="E23">IFERROR(INDEX('Projektid 1-30'!$A$1:$IG$17,E$1,$B23),"")</f>
        <v>Padeliväljakute rajamine uue turismitoote arendamiseks</v>
      </c>
      <c r="F23" s="68" cm="1">
        <f t="array" ref="F23">IFERROR(INDEX('Projektid 1-30'!$A$1:$IG$17,F$1,$B23),"")</f>
        <v>191936</v>
      </c>
      <c r="G23" s="68" cm="1">
        <f t="array" ref="G23">IFERROR(INDEX('Projektid 1-30'!$A$1:$IG$17,G$1,$B23),"")</f>
        <v>2.6799999999999997</v>
      </c>
      <c r="H23" s="68" cm="1">
        <f t="array" ref="H23">IFERROR(INDEX('Projektid 1-30'!$A$1:$IG$17,H$1,$B23),"")</f>
        <v>2.5</v>
      </c>
      <c r="I23" s="68" cm="1">
        <f t="array" ref="I23">IFERROR(INDEX('Projektid 1-30'!$A$1:$IG$17,I$1,$B23),"")</f>
        <v>2.5999999999999996</v>
      </c>
      <c r="J23" s="68" cm="1">
        <f t="array" ref="J23">IFERROR(INDEX('Projektid 1-30'!$A$1:$IG$17,J$1,$B23),"")</f>
        <v>3</v>
      </c>
    </row>
    <row r="24" spans="1:10" x14ac:dyDescent="0.25">
      <c r="A24" s="100">
        <f t="shared" si="0"/>
        <v>1171</v>
      </c>
      <c r="B24" s="70">
        <f t="shared" si="1"/>
        <v>171</v>
      </c>
      <c r="C24" s="68" t="str" cm="1">
        <f t="array" ref="C24">IFERROR(INDEX('Projektid 1-30'!$A$1:$IG$17,C$1,$B24),"")</f>
        <v>2014-2020.15.03.21-0408</v>
      </c>
      <c r="D24" s="68" t="str" cm="1">
        <f t="array" ref="D24">IFERROR(INDEX('Projektid 1-30'!$A$1:$IG$17,D$1,$B24),"")</f>
        <v>Osaühing William</v>
      </c>
      <c r="E24" s="68" t="str" cm="1">
        <f t="array" ref="E24">IFERROR(INDEX('Projektid 1-30'!$A$1:$IG$17,E$1,$B24),"")</f>
        <v>Tõhela Järve Puhkeküla seikluspark, mobiilne Spaa ja sportmängud</v>
      </c>
      <c r="F24" s="68" cm="1">
        <f t="array" ref="F24">IFERROR(INDEX('Projektid 1-30'!$A$1:$IG$17,F$1,$B24),"")</f>
        <v>29971.42</v>
      </c>
      <c r="G24" s="68" cm="1">
        <f t="array" ref="G24">IFERROR(INDEX('Projektid 1-30'!$A$1:$IG$17,G$1,$B24),"")</f>
        <v>2.09</v>
      </c>
      <c r="H24" s="68" cm="1">
        <f t="array" ref="H24">IFERROR(INDEX('Projektid 1-30'!$A$1:$IG$17,H$1,$B24),"")</f>
        <v>2</v>
      </c>
      <c r="I24" s="68" cm="1">
        <f t="array" ref="I24">IFERROR(INDEX('Projektid 1-30'!$A$1:$IG$17,I$1,$B24),"")</f>
        <v>2.2999999999999998</v>
      </c>
      <c r="J24" s="68" cm="1">
        <f t="array" ref="J24">IFERROR(INDEX('Projektid 1-30'!$A$1:$IG$17,J$1,$B24),"")</f>
        <v>2</v>
      </c>
    </row>
    <row r="25" spans="1:10" x14ac:dyDescent="0.25">
      <c r="A25" s="100">
        <f t="shared" si="0"/>
        <v>1179</v>
      </c>
      <c r="B25" s="70">
        <f t="shared" si="1"/>
        <v>179</v>
      </c>
      <c r="C25" s="68" t="str" cm="1">
        <f t="array" ref="C25">IFERROR(INDEX('Projektid 1-30'!$A$1:$IG$17,C$1,$B25),"")</f>
        <v>2014-2020.15.03.21-0247</v>
      </c>
      <c r="D25" s="68" t="str" cm="1">
        <f t="array" ref="D25">IFERROR(INDEX('Projektid 1-30'!$A$1:$IG$17,D$1,$B25),"")</f>
        <v>OÜ Estonian Nature</v>
      </c>
      <c r="E25" s="68" t="str" cm="1">
        <f t="array" ref="E25">IFERROR(INDEX('Projektid 1-30'!$A$1:$IG$17,E$1,$B25),"")</f>
        <v>Terviklike loodusturismi teenuste loomine</v>
      </c>
      <c r="F25" s="68" cm="1">
        <f t="array" ref="F25">IFERROR(INDEX('Projektid 1-30'!$A$1:$IG$17,F$1,$B25),"")</f>
        <v>109171.06</v>
      </c>
      <c r="G25" s="68" cm="1">
        <f t="array" ref="G25">IFERROR(INDEX('Projektid 1-30'!$A$1:$IG$17,G$1,$B25),"")</f>
        <v>3.5200000000000005</v>
      </c>
      <c r="H25" s="68" cm="1">
        <f t="array" ref="H25">IFERROR(INDEX('Projektid 1-30'!$A$1:$IG$17,H$1,$B25),"")</f>
        <v>3.7</v>
      </c>
      <c r="I25" s="68" cm="1">
        <f t="array" ref="I25">IFERROR(INDEX('Projektid 1-30'!$A$1:$IG$17,I$1,$B25),"")</f>
        <v>2.8000000000000003</v>
      </c>
      <c r="J25" s="68" cm="1">
        <f t="array" ref="J25">IFERROR(INDEX('Projektid 1-30'!$A$1:$IG$17,J$1,$B25),"")</f>
        <v>4</v>
      </c>
    </row>
    <row r="26" spans="1:10" x14ac:dyDescent="0.25">
      <c r="A26" s="100">
        <f t="shared" si="0"/>
        <v>1187</v>
      </c>
      <c r="B26" s="70">
        <f t="shared" si="1"/>
        <v>187</v>
      </c>
      <c r="C26" s="68" t="str" cm="1">
        <f t="array" ref="C26">IFERROR(INDEX('Projektid 1-30'!$A$1:$IG$17,C$1,$B26),"")</f>
        <v>2014-2020.15.03.21-0253</v>
      </c>
      <c r="D26" s="68" t="str" cm="1">
        <f t="array" ref="D26">IFERROR(INDEX('Projektid 1-30'!$A$1:$IG$17,D$1,$B26),"")</f>
        <v>Osaühing Rosemarie</v>
      </c>
      <c r="E26" s="68" t="str" cm="1">
        <f t="array" ref="E26">IFERROR(INDEX('Projektid 1-30'!$A$1:$IG$17,E$1,$B26),"")</f>
        <v>Personaalse elektriliste tõukeratta kombineeritud rendi teenus turistile</v>
      </c>
      <c r="F26" s="68" cm="1">
        <f t="array" ref="F26">IFERROR(INDEX('Projektid 1-30'!$A$1:$IG$17,F$1,$B26),"")</f>
        <v>196514.01</v>
      </c>
      <c r="G26" s="68" cm="1">
        <f t="array" ref="G26">IFERROR(INDEX('Projektid 1-30'!$A$1:$IG$17,G$1,$B26),"")</f>
        <v>2.2200000000000002</v>
      </c>
      <c r="H26" s="68" cm="1">
        <f t="array" ref="H26">IFERROR(INDEX('Projektid 1-30'!$A$1:$IG$17,H$1,$B26),"")</f>
        <v>2.1</v>
      </c>
      <c r="I26" s="68" cm="1">
        <f t="array" ref="I26">IFERROR(INDEX('Projektid 1-30'!$A$1:$IG$17,I$1,$B26),"")</f>
        <v>2.5999999999999996</v>
      </c>
      <c r="J26" s="68" cm="1">
        <f t="array" ref="J26">IFERROR(INDEX('Projektid 1-30'!$A$1:$IG$17,J$1,$B26),"")</f>
        <v>2</v>
      </c>
    </row>
    <row r="27" spans="1:10" x14ac:dyDescent="0.25">
      <c r="A27" s="100">
        <f t="shared" si="0"/>
        <v>1195</v>
      </c>
      <c r="B27" s="70">
        <f t="shared" si="1"/>
        <v>195</v>
      </c>
      <c r="C27" s="68" t="str" cm="1">
        <f t="array" ref="C27">IFERROR(INDEX('Projektid 1-30'!$A$1:$IG$17,C$1,$B27),"")</f>
        <v>2014-2020.15.03.21-0269</v>
      </c>
      <c r="D27" s="68" t="str" cm="1">
        <f t="array" ref="D27">IFERROR(INDEX('Projektid 1-30'!$A$1:$IG$17,D$1,$B27),"")</f>
        <v>Your Guide OÜ</v>
      </c>
      <c r="E27" s="68" t="str" cm="1">
        <f t="array" ref="E27">IFERROR(INDEX('Projektid 1-30'!$A$1:$IG$17,E$1,$B27),"")</f>
        <v>Elamus-ekskursioonid ja toidutuurid Tallinnas, Harjumaal ja Lahemaa Rahvuspargis</v>
      </c>
      <c r="F27" s="68" cm="1">
        <f t="array" ref="F27">IFERROR(INDEX('Projektid 1-30'!$A$1:$IG$17,F$1,$B27),"")</f>
        <v>20066.2</v>
      </c>
      <c r="G27" s="68" cm="1">
        <f t="array" ref="G27">IFERROR(INDEX('Projektid 1-30'!$A$1:$IG$17,G$1,$B27),"")</f>
        <v>3.7</v>
      </c>
      <c r="H27" s="68" cm="1">
        <f t="array" ref="H27">IFERROR(INDEX('Projektid 1-30'!$A$1:$IG$17,H$1,$B27),"")</f>
        <v>4</v>
      </c>
      <c r="I27" s="68" cm="1">
        <f t="array" ref="I27">IFERROR(INDEX('Projektid 1-30'!$A$1:$IG$17,I$1,$B27),"")</f>
        <v>3</v>
      </c>
      <c r="J27" s="68" cm="1">
        <f t="array" ref="J27">IFERROR(INDEX('Projektid 1-30'!$A$1:$IG$17,J$1,$B27),"")</f>
        <v>4</v>
      </c>
    </row>
    <row r="28" spans="1:10" x14ac:dyDescent="0.25">
      <c r="A28" s="100">
        <f t="shared" si="0"/>
        <v>1203</v>
      </c>
      <c r="B28" s="70">
        <f t="shared" si="1"/>
        <v>203</v>
      </c>
      <c r="C28" s="68" t="str" cm="1">
        <f t="array" ref="C28">IFERROR(INDEX('Projektid 1-30'!$A$1:$IG$17,C$1,$B28),"")</f>
        <v>2014-2020.15.03.21-0271</v>
      </c>
      <c r="D28" s="68" t="str" cm="1">
        <f t="array" ref="D28">IFERROR(INDEX('Projektid 1-30'!$A$1:$IG$17,D$1,$B28),"")</f>
        <v>Falbrock OÜ</v>
      </c>
      <c r="E28" s="68" t="str" cm="1">
        <f t="array" ref="E28">IFERROR(INDEX('Projektid 1-30'!$A$1:$IG$17,E$1,$B28),"")</f>
        <v>Eesti esimene SUP rendiautomaatide võrgustik</v>
      </c>
      <c r="F28" s="68" cm="1">
        <f t="array" ref="F28">IFERROR(INDEX('Projektid 1-30'!$A$1:$IG$17,F$1,$B28),"")</f>
        <v>199639.81</v>
      </c>
      <c r="G28" s="68" cm="1">
        <f t="array" ref="G28">IFERROR(INDEX('Projektid 1-30'!$A$1:$IG$17,G$1,$B28),"")</f>
        <v>3.66</v>
      </c>
      <c r="H28" s="68" cm="1">
        <f t="array" ref="H28">IFERROR(INDEX('Projektid 1-30'!$A$1:$IG$17,H$1,$B28),"")</f>
        <v>3.6000000000000005</v>
      </c>
      <c r="I28" s="68" cm="1">
        <f t="array" ref="I28">IFERROR(INDEX('Projektid 1-30'!$A$1:$IG$17,I$1,$B28),"")</f>
        <v>3.4000000000000004</v>
      </c>
      <c r="J28" s="68" cm="1">
        <f t="array" ref="J28">IFERROR(INDEX('Projektid 1-30'!$A$1:$IG$17,J$1,$B28),"")</f>
        <v>4</v>
      </c>
    </row>
    <row r="29" spans="1:10" x14ac:dyDescent="0.25">
      <c r="A29" s="100">
        <f t="shared" si="0"/>
        <v>1211</v>
      </c>
      <c r="B29" s="70">
        <f t="shared" si="1"/>
        <v>211</v>
      </c>
      <c r="C29" s="68" t="str" cm="1">
        <f t="array" ref="C29">IFERROR(INDEX('Projektid 1-30'!$A$1:$IG$17,C$1,$B29),"")</f>
        <v>2014-2020.15.03.21-0279</v>
      </c>
      <c r="D29" s="68" t="str" cm="1">
        <f t="array" ref="D29">IFERROR(INDEX('Projektid 1-30'!$A$1:$IG$17,D$1,$B29),"")</f>
        <v>Hunting Experience OÜ</v>
      </c>
      <c r="E29" s="68" t="str" cm="1">
        <f t="array" ref="E29">IFERROR(INDEX('Projektid 1-30'!$A$1:$IG$17,E$1,$B29),"")</f>
        <v>EMAJÕE AMAZONAS - UUS LOODUSTURISMI SIHTKOHT</v>
      </c>
      <c r="F29" s="68" cm="1">
        <f t="array" ref="F29">IFERROR(INDEX('Projektid 1-30'!$A$1:$IG$17,F$1,$B29),"")</f>
        <v>200000</v>
      </c>
      <c r="G29" s="68" cm="1">
        <f t="array" ref="G29">IFERROR(INDEX('Projektid 1-30'!$A$1:$IG$17,G$1,$B29),"")</f>
        <v>2</v>
      </c>
      <c r="H29" s="68" cm="1">
        <f t="array" ref="H29">IFERROR(INDEX('Projektid 1-30'!$A$1:$IG$17,H$1,$B29),"")</f>
        <v>2</v>
      </c>
      <c r="I29" s="68" cm="1">
        <f t="array" ref="I29">IFERROR(INDEX('Projektid 1-30'!$A$1:$IG$17,I$1,$B29),"")</f>
        <v>2</v>
      </c>
      <c r="J29" s="68" cm="1">
        <f t="array" ref="J29">IFERROR(INDEX('Projektid 1-30'!$A$1:$IG$17,J$1,$B29),"")</f>
        <v>2</v>
      </c>
    </row>
    <row r="30" spans="1:10" x14ac:dyDescent="0.25">
      <c r="A30" s="100">
        <f t="shared" si="0"/>
        <v>1219</v>
      </c>
      <c r="B30" s="70">
        <f t="shared" si="1"/>
        <v>219</v>
      </c>
      <c r="C30" s="68" t="str" cm="1">
        <f t="array" ref="C30">IFERROR(INDEX('Projektid 1-30'!$A$1:$IG$17,C$1,$B30),"")</f>
        <v>2014-2020.15.03.21-0316</v>
      </c>
      <c r="D30" s="68" t="str" cm="1">
        <f t="array" ref="D30">IFERROR(INDEX('Projektid 1-30'!$A$1:$IG$17,D$1,$B30),"")</f>
        <v>Mittetulundusühing Vanamõisa küla</v>
      </c>
      <c r="E30" s="68" t="str" cm="1">
        <f t="array" ref="E30">IFERROR(INDEX('Projektid 1-30'!$A$1:$IG$17,E$1,$B30),"")</f>
        <v>Vanamõisa matkaraja vaatetorn</v>
      </c>
      <c r="F30" s="68" cm="1">
        <f t="array" ref="F30">IFERROR(INDEX('Projektid 1-30'!$A$1:$IG$17,F$1,$B30),"")</f>
        <v>113394.18</v>
      </c>
      <c r="G30" s="68" cm="1">
        <f t="array" ref="G30">IFERROR(INDEX('Projektid 1-30'!$A$1:$IG$17,G$1,$B30),"")</f>
        <v>1.9000000000000004</v>
      </c>
      <c r="H30" s="68" cm="1">
        <f t="array" ref="H30">IFERROR(INDEX('Projektid 1-30'!$A$1:$IG$17,H$1,$B30),"")</f>
        <v>1</v>
      </c>
      <c r="I30" s="68" cm="1">
        <f t="array" ref="I30">IFERROR(INDEX('Projektid 1-30'!$A$1:$IG$17,I$1,$B30),"")</f>
        <v>3.0000000000000004</v>
      </c>
      <c r="J30" s="68" cm="1">
        <f t="array" ref="J30">IFERROR(INDEX('Projektid 1-30'!$A$1:$IG$17,J$1,$B30),"")</f>
        <v>2</v>
      </c>
    </row>
    <row r="31" spans="1:10" x14ac:dyDescent="0.25">
      <c r="A31" s="100">
        <f t="shared" si="0"/>
        <v>1227</v>
      </c>
      <c r="B31" s="70">
        <f t="shared" si="1"/>
        <v>227</v>
      </c>
      <c r="C31" s="68" t="str" cm="1">
        <f t="array" ref="C31">IFERROR(INDEX('Projektid 1-30'!$A$1:$IG$17,C$1,$B31),"")</f>
        <v>2014-2020.15.03.21-0318</v>
      </c>
      <c r="D31" s="68" t="str" cm="1">
        <f t="array" ref="D31">IFERROR(INDEX('Projektid 1-30'!$A$1:$IG$17,D$1,$B31),"")</f>
        <v>OÜ Mereklubi</v>
      </c>
      <c r="E31" s="68" t="str" cm="1">
        <f t="array" ref="E31">IFERROR(INDEX('Projektid 1-30'!$A$1:$IG$17,E$1,$B31),"")</f>
        <v>Privaat digituurid Fat Bike´ga Naissaarel ja Aegnal</v>
      </c>
      <c r="F31" s="68" cm="1">
        <f t="array" ref="F31">IFERROR(INDEX('Projektid 1-30'!$A$1:$IG$17,F$1,$B31),"")</f>
        <v>63086.1</v>
      </c>
      <c r="G31" s="68" cm="1">
        <f t="array" ref="G31">IFERROR(INDEX('Projektid 1-30'!$A$1:$IG$17,G$1,$B31),"")</f>
        <v>2.2400000000000002</v>
      </c>
      <c r="H31" s="68" cm="1">
        <f t="array" ref="H31">IFERROR(INDEX('Projektid 1-30'!$A$1:$IG$17,H$1,$B31),"")</f>
        <v>2.2999999999999998</v>
      </c>
      <c r="I31" s="68" cm="1">
        <f t="array" ref="I31">IFERROR(INDEX('Projektid 1-30'!$A$1:$IG$17,I$1,$B31),"")</f>
        <v>2.4000000000000004</v>
      </c>
      <c r="J31" s="68" cm="1">
        <f t="array" ref="J31">IFERROR(INDEX('Projektid 1-30'!$A$1:$IG$17,J$1,$B31),"")</f>
        <v>2</v>
      </c>
    </row>
    <row r="32" spans="1:10" x14ac:dyDescent="0.25">
      <c r="A32" s="100">
        <f t="shared" si="0"/>
        <v>1235</v>
      </c>
      <c r="B32" s="70">
        <f t="shared" si="1"/>
        <v>235</v>
      </c>
      <c r="C32" s="68" t="str" cm="1">
        <f t="array" ref="C32">IFERROR(INDEX('Projektid 1-30'!$A$1:$IG$17,C$1,$B32),"")</f>
        <v>2014-2020.15.03.21-0414</v>
      </c>
      <c r="D32" s="68" t="str" cm="1">
        <f t="array" ref="D32">IFERROR(INDEX('Projektid 1-30'!$A$1:$IG$17,D$1,$B32),"")</f>
        <v>Sailing Estonia OÜ</v>
      </c>
      <c r="E32" s="68" t="str" cm="1">
        <f t="array" ref="E32">IFERROR(INDEX('Projektid 1-30'!$A$1:$IG$17,E$1,$B32),"")</f>
        <v>Merelt linnuvaatlusturismi väljaarendamine Hiiumaal</v>
      </c>
      <c r="F32" s="68" cm="1">
        <f t="array" ref="F32">IFERROR(INDEX('Projektid 1-30'!$A$1:$IG$17,F$1,$B32),"")</f>
        <v>176138.54</v>
      </c>
      <c r="G32" s="68" cm="1">
        <f t="array" ref="G32">IFERROR(INDEX('Projektid 1-30'!$A$1:$IG$17,G$1,$B32),"")</f>
        <v>2.58</v>
      </c>
      <c r="H32" s="68" cm="1">
        <f t="array" ref="H32">IFERROR(INDEX('Projektid 1-30'!$A$1:$IG$17,H$1,$B32),"")</f>
        <v>2.7</v>
      </c>
      <c r="I32" s="68" cm="1">
        <f t="array" ref="I32">IFERROR(INDEX('Projektid 1-30'!$A$1:$IG$17,I$1,$B32),"")</f>
        <v>2</v>
      </c>
      <c r="J32" s="68" cm="1">
        <f t="array" ref="J32">IFERROR(INDEX('Projektid 1-30'!$A$1:$IG$17,J$1,$B32),"")</f>
        <v>3</v>
      </c>
    </row>
    <row r="33" spans="2:2" x14ac:dyDescent="0.25">
      <c r="B33" s="70"/>
    </row>
    <row r="34" spans="2:2" x14ac:dyDescent="0.25">
      <c r="B34" s="70"/>
    </row>
    <row r="35" spans="2:2" x14ac:dyDescent="0.25">
      <c r="B35" s="70"/>
    </row>
    <row r="36" spans="2:2" x14ac:dyDescent="0.25">
      <c r="B36" s="70"/>
    </row>
    <row r="37" spans="2:2" x14ac:dyDescent="0.25">
      <c r="B37" s="70"/>
    </row>
    <row r="38" spans="2:2" x14ac:dyDescent="0.25">
      <c r="B38" s="70"/>
    </row>
    <row r="39" spans="2:2" x14ac:dyDescent="0.25">
      <c r="B39" s="70"/>
    </row>
    <row r="40" spans="2:2" x14ac:dyDescent="0.25">
      <c r="B40" s="70"/>
    </row>
    <row r="41" spans="2:2" x14ac:dyDescent="0.25">
      <c r="B41" s="70"/>
    </row>
    <row r="42" spans="2:2" x14ac:dyDescent="0.25">
      <c r="B42" s="70"/>
    </row>
  </sheetData>
  <sheetProtection algorithmName="SHA-512" hashValue="3BClg+5w9yv2osLMyOWh+UIVuoH3b7jzThZi4jtr7Gzvd6p7XbbI0bk4g8XFb+VBFLL9nqdXCJtGoBh3IeSnOg==" saltValue="QmTdcTZTXyUP1QRpnTGi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E375-D0D6-4872-BE7E-C05CDAD40F29}">
  <sheetPr>
    <tabColor theme="8" tint="0.59999389629810485"/>
  </sheetPr>
  <dimension ref="A1:R42"/>
  <sheetViews>
    <sheetView zoomScale="120" zoomScaleNormal="120" workbookViewId="0">
      <selection activeCell="J1" sqref="J1"/>
    </sheetView>
  </sheetViews>
  <sheetFormatPr defaultColWidth="9.140625" defaultRowHeight="15" x14ac:dyDescent="0.25"/>
  <cols>
    <col min="1" max="1" width="9.140625" style="100"/>
    <col min="2" max="2" width="9.140625" style="71"/>
    <col min="3" max="3" width="23.85546875" style="68" customWidth="1"/>
    <col min="4" max="4" width="27.28515625" style="68" customWidth="1"/>
    <col min="5" max="5" width="68" style="68" customWidth="1"/>
    <col min="6" max="6" width="26.140625" style="68" customWidth="1"/>
    <col min="7" max="7" width="17" style="68" customWidth="1"/>
    <col min="8" max="8" width="13.85546875" style="68" customWidth="1"/>
    <col min="9" max="10" width="11.140625" style="68" bestFit="1" customWidth="1"/>
    <col min="11" max="16384" width="9.140625" style="68"/>
  </cols>
  <sheetData>
    <row r="1" spans="1:18" s="3" customFormat="1" x14ac:dyDescent="0.25">
      <c r="A1" s="100"/>
      <c r="B1" s="70" t="s">
        <v>582</v>
      </c>
      <c r="C1" s="70">
        <v>2</v>
      </c>
      <c r="D1" s="70">
        <v>3</v>
      </c>
      <c r="E1" s="70">
        <v>4</v>
      </c>
      <c r="F1" s="70">
        <v>5</v>
      </c>
      <c r="G1" s="70">
        <v>8</v>
      </c>
      <c r="H1" s="70">
        <v>9</v>
      </c>
      <c r="I1" s="70">
        <v>13</v>
      </c>
      <c r="J1" s="70">
        <v>17</v>
      </c>
    </row>
    <row r="2" spans="1:18" x14ac:dyDescent="0.25">
      <c r="A2" s="101" t="s">
        <v>583</v>
      </c>
      <c r="B2" s="70" t="s">
        <v>584</v>
      </c>
      <c r="C2" s="69" t="s">
        <v>501</v>
      </c>
      <c r="D2" s="69" t="s">
        <v>502</v>
      </c>
      <c r="E2" s="69" t="s">
        <v>504</v>
      </c>
      <c r="F2" s="69" t="s">
        <v>506</v>
      </c>
      <c r="G2" s="69" t="s">
        <v>585</v>
      </c>
      <c r="H2" s="69" t="s">
        <v>586</v>
      </c>
      <c r="I2" s="69" t="s">
        <v>587</v>
      </c>
      <c r="J2" s="69" t="s">
        <v>588</v>
      </c>
      <c r="K2" s="69"/>
      <c r="L2" s="69"/>
      <c r="M2" s="69"/>
      <c r="N2" s="69"/>
      <c r="O2" s="69"/>
      <c r="P2" s="69"/>
      <c r="Q2" s="69"/>
      <c r="R2" s="69"/>
    </row>
    <row r="3" spans="1:18" x14ac:dyDescent="0.25">
      <c r="A3" s="100">
        <f t="shared" ref="A3:A32" si="0">2000+B3</f>
        <v>2003</v>
      </c>
      <c r="B3" s="70">
        <v>3</v>
      </c>
      <c r="C3" s="68" t="str" cm="1">
        <f t="array" ref="C3">IFERROR(INDEX('Projektid 31-60'!$A$1:$IG$17,C$1,$B3),"")</f>
        <v>2014-2020.15.03.21-0416</v>
      </c>
      <c r="D3" s="68" t="str" cm="1">
        <f t="array" ref="D3">IFERROR(INDEX('Projektid 31-60'!$A$1:$IG$17,D$1,$B3),"")</f>
        <v>City Bike OÜ</v>
      </c>
      <c r="E3" s="68" t="str" cm="1">
        <f t="array" ref="E3">IFERROR(INDEX('Projektid 31-60'!$A$1:$IG$17,E$1,$B3),"")</f>
        <v>Eesti jagrattaturism Euroopa kaardile</v>
      </c>
      <c r="F3" s="68" cm="1">
        <f t="array" ref="F3">IFERROR(INDEX('Projektid 31-60'!$A$1:$IG$17,F$1,$B3),"")</f>
        <v>162696.92000000001</v>
      </c>
      <c r="G3" s="68" cm="1">
        <f t="array" ref="G3">IFERROR(INDEX('Projektid 31-60'!$A$1:$IG$17,G$1,$B3),"")</f>
        <v>4</v>
      </c>
      <c r="H3" s="68" cm="1">
        <f t="array" ref="H3">IFERROR(INDEX('Projektid 31-60'!$A$1:$IG$17,H$1,$B3),"")</f>
        <v>4</v>
      </c>
      <c r="I3" s="68" cm="1">
        <f t="array" ref="I3">IFERROR(INDEX('Projektid 31-60'!$A$1:$IG$17,I$1,$B3),"")</f>
        <v>4</v>
      </c>
      <c r="J3" s="68" cm="1">
        <f t="array" ref="J3">IFERROR(INDEX('Projektid 31-60'!$A$1:$IG$17,J$1,$B3),"")</f>
        <v>4</v>
      </c>
    </row>
    <row r="4" spans="1:18" x14ac:dyDescent="0.25">
      <c r="A4" s="100">
        <f t="shared" si="0"/>
        <v>2011</v>
      </c>
      <c r="B4" s="70">
        <f t="shared" ref="B4:B32" si="1">B3+8</f>
        <v>11</v>
      </c>
      <c r="C4" s="68" t="str" cm="1">
        <f t="array" ref="C4">IFERROR(INDEX('Projektid 31-60'!$A$1:$IG$17,C$1,$B4),"")</f>
        <v>2014-2020.15.03.22-0437</v>
      </c>
      <c r="D4" s="68" t="str" cm="1">
        <f t="array" ref="D4">IFERROR(INDEX('Projektid 31-60'!$A$1:$IG$17,D$1,$B4),"")</f>
        <v xml:space="preserve">OÜ Naturum </v>
      </c>
      <c r="E4" s="68" t="str" cm="1">
        <f t="array" ref="E4">IFERROR(INDEX('Projektid 31-60'!$A$1:$IG$17,E$1,$B4),"")</f>
        <v>Loomafotograafia põhise loodusturismi arendus Lääne-Eestis</v>
      </c>
      <c r="F4" s="68" cm="1">
        <f t="array" ref="F4">IFERROR(INDEX('Projektid 31-60'!$A$1:$IG$17,F$1,$B4),"")</f>
        <v>191714.9</v>
      </c>
      <c r="G4" s="68" cm="1">
        <f t="array" ref="G4">IFERROR(INDEX('Projektid 31-60'!$A$1:$IG$17,G$1,$B4),"")</f>
        <v>3.7300000000000004</v>
      </c>
      <c r="H4" s="68" cm="1">
        <f t="array" ref="H4">IFERROR(INDEX('Projektid 31-60'!$A$1:$IG$17,H$1,$B4),"")</f>
        <v>4</v>
      </c>
      <c r="I4" s="68" cm="1">
        <f t="array" ref="I4">IFERROR(INDEX('Projektid 31-60'!$A$1:$IG$17,I$1,$B4),"")</f>
        <v>3.1</v>
      </c>
      <c r="J4" s="68" cm="1">
        <f t="array" ref="J4">IFERROR(INDEX('Projektid 31-60'!$A$1:$IG$17,J$1,$B4),"")</f>
        <v>4</v>
      </c>
    </row>
    <row r="5" spans="1:18" x14ac:dyDescent="0.25">
      <c r="A5" s="100">
        <f t="shared" si="0"/>
        <v>2019</v>
      </c>
      <c r="B5" s="70">
        <f t="shared" si="1"/>
        <v>19</v>
      </c>
      <c r="C5" s="68" t="str" cm="1">
        <f t="array" ref="C5">IFERROR(INDEX('Projektid 31-60'!$A$1:$IG$17,C$1,$B5),"")</f>
        <v>2014-2020.15.03.22-0489</v>
      </c>
      <c r="D5" s="68" t="str" cm="1">
        <f t="array" ref="D5">IFERROR(INDEX('Projektid 31-60'!$A$1:$IG$17,D$1,$B5),"")</f>
        <v>Mittetulundusühing Saare surf</v>
      </c>
      <c r="E5" s="68" t="str" cm="1">
        <f t="array" ref="E5">IFERROR(INDEX('Projektid 31-60'!$A$1:$IG$17,E$1,$B5),"")</f>
        <v>Mobiilse elektriliste surfilaudade rendipunkti loomine Saaremaal</v>
      </c>
      <c r="F5" s="68" cm="1">
        <f t="array" ref="F5">IFERROR(INDEX('Projektid 31-60'!$A$1:$IG$17,F$1,$B5),"")</f>
        <v>97438.63</v>
      </c>
      <c r="G5" s="68" cm="1">
        <f t="array" ref="G5">IFERROR(INDEX('Projektid 31-60'!$A$1:$IG$17,G$1,$B5),"")</f>
        <v>2.8</v>
      </c>
      <c r="H5" s="68" cm="1">
        <f t="array" ref="H5">IFERROR(INDEX('Projektid 31-60'!$A$1:$IG$17,H$1,$B5),"")</f>
        <v>2.0499999999999998</v>
      </c>
      <c r="I5" s="68" cm="1">
        <f t="array" ref="I5">IFERROR(INDEX('Projektid 31-60'!$A$1:$IG$17,I$1,$B5),"")</f>
        <v>2.5999999999999996</v>
      </c>
      <c r="J5" s="68" cm="1">
        <f t="array" ref="J5">IFERROR(INDEX('Projektid 31-60'!$A$1:$IG$17,J$1,$B5),"")</f>
        <v>4</v>
      </c>
    </row>
    <row r="6" spans="1:18" x14ac:dyDescent="0.25">
      <c r="A6" s="100">
        <f t="shared" si="0"/>
        <v>2027</v>
      </c>
      <c r="B6" s="70">
        <f t="shared" si="1"/>
        <v>27</v>
      </c>
      <c r="C6" s="68" t="str" cm="1">
        <f t="array" ref="C6">IFERROR(INDEX('Projektid 31-60'!$A$1:$IG$17,C$1,$B6),"")</f>
        <v>2014-2020.15.03.22-0491</v>
      </c>
      <c r="D6" s="68" t="str" cm="1">
        <f t="array" ref="D6">IFERROR(INDEX('Projektid 31-60'!$A$1:$IG$17,D$1,$B6),"")</f>
        <v>Hingega Looduses OÜ</v>
      </c>
      <c r="E6" s="68" t="str" cm="1">
        <f t="array" ref="E6">IFERROR(INDEX('Projektid 31-60'!$A$1:$IG$17,E$1,$B6),"")</f>
        <v>Hingega Looduses OÜ loodusmatkade tootearendus</v>
      </c>
      <c r="F6" s="68" cm="1">
        <f t="array" ref="F6">IFERROR(INDEX('Projektid 31-60'!$A$1:$IG$17,F$1,$B6),"")</f>
        <v>30371.53</v>
      </c>
      <c r="G6" s="68" cm="1">
        <f t="array" ref="G6">IFERROR(INDEX('Projektid 31-60'!$A$1:$IG$17,G$1,$B6),"")</f>
        <v>3.516</v>
      </c>
      <c r="H6" s="68" cm="1">
        <f t="array" ref="H6">IFERROR(INDEX('Projektid 31-60'!$A$1:$IG$17,H$1,$B6),"")</f>
        <v>3.54</v>
      </c>
      <c r="I6" s="68" cm="1">
        <f t="array" ref="I6">IFERROR(INDEX('Projektid 31-60'!$A$1:$IG$17,I$1,$B6),"")</f>
        <v>3</v>
      </c>
      <c r="J6" s="68" cm="1">
        <f t="array" ref="J6">IFERROR(INDEX('Projektid 31-60'!$A$1:$IG$17,J$1,$B6),"")</f>
        <v>4</v>
      </c>
    </row>
    <row r="7" spans="1:18" x14ac:dyDescent="0.25">
      <c r="A7" s="100">
        <f t="shared" si="0"/>
        <v>2035</v>
      </c>
      <c r="B7" s="70">
        <f t="shared" si="1"/>
        <v>35</v>
      </c>
      <c r="C7" s="68" t="str" cm="1">
        <f t="array" ref="C7">IFERROR(INDEX('Projektid 31-60'!$A$1:$IG$17,C$1,$B7),"")</f>
        <v>2014-2020.15.03.22-0495</v>
      </c>
      <c r="D7" s="68" t="str" cm="1">
        <f t="array" ref="D7">IFERROR(INDEX('Projektid 31-60'!$A$1:$IG$17,D$1,$B7),"")</f>
        <v>OÜ Puhka Looduses</v>
      </c>
      <c r="E7" s="68" t="str" cm="1">
        <f t="array" ref="E7">IFERROR(INDEX('Projektid 31-60'!$A$1:$IG$17,E$1,$B7),"")</f>
        <v>Loodusretked elektrilistel paksurattalistel jalgratastel</v>
      </c>
      <c r="F7" s="68" cm="1">
        <f t="array" ref="F7">IFERROR(INDEX('Projektid 31-60'!$A$1:$IG$17,F$1,$B7),"")</f>
        <v>31173.45</v>
      </c>
      <c r="G7" s="68" cm="1">
        <f t="array" ref="G7">IFERROR(INDEX('Projektid 31-60'!$A$1:$IG$17,G$1,$B7),"")</f>
        <v>3.2400000000000007</v>
      </c>
      <c r="H7" s="68" cm="1">
        <f t="array" ref="H7">IFERROR(INDEX('Projektid 31-60'!$A$1:$IG$17,H$1,$B7),"")</f>
        <v>3.6000000000000005</v>
      </c>
      <c r="I7" s="68" cm="1">
        <f t="array" ref="I7">IFERROR(INDEX('Projektid 31-60'!$A$1:$IG$17,I$1,$B7),"")</f>
        <v>3.0000000000000004</v>
      </c>
      <c r="J7" s="68" cm="1">
        <f t="array" ref="J7">IFERROR(INDEX('Projektid 31-60'!$A$1:$IG$17,J$1,$B7),"")</f>
        <v>3</v>
      </c>
    </row>
    <row r="8" spans="1:18" x14ac:dyDescent="0.25">
      <c r="A8" s="100">
        <f t="shared" si="0"/>
        <v>2043</v>
      </c>
      <c r="B8" s="70">
        <f t="shared" si="1"/>
        <v>43</v>
      </c>
      <c r="C8" s="68" t="str" cm="1">
        <f t="array" ref="C8">IFERROR(INDEX('Projektid 31-60'!$A$1:$IG$17,C$1,$B8),"")</f>
        <v>2014-2020.15.03.22-0504</v>
      </c>
      <c r="D8" s="68" t="str" cm="1">
        <f t="array" ref="D8">IFERROR(INDEX('Projektid 31-60'!$A$1:$IG$17,D$1,$B8),"")</f>
        <v>Restartum OÜ</v>
      </c>
      <c r="E8" s="68" t="str" cm="1">
        <f t="array" ref="E8">IFERROR(INDEX('Projektid 31-60'!$A$1:$IG$17,E$1,$B8),"")</f>
        <v>Jätkusuutliku loodusturismi pakettreiside arendamine - Muff Matkad</v>
      </c>
      <c r="F8" s="68" cm="1">
        <f t="array" ref="F8">IFERROR(INDEX('Projektid 31-60'!$A$1:$IG$17,F$1,$B8),"")</f>
        <v>81339.72</v>
      </c>
      <c r="G8" s="68" cm="1">
        <f t="array" ref="G8">IFERROR(INDEX('Projektid 31-60'!$A$1:$IG$17,G$1,$B8),"")</f>
        <v>2</v>
      </c>
      <c r="H8" s="68" cm="1">
        <f t="array" ref="H8">IFERROR(INDEX('Projektid 31-60'!$A$1:$IG$17,H$1,$B8),"")</f>
        <v>2</v>
      </c>
      <c r="I8" s="68" cm="1">
        <f t="array" ref="I8">IFERROR(INDEX('Projektid 31-60'!$A$1:$IG$17,I$1,$B8),"")</f>
        <v>2</v>
      </c>
      <c r="J8" s="68" cm="1">
        <f t="array" ref="J8">IFERROR(INDEX('Projektid 31-60'!$A$1:$IG$17,J$1,$B8),"")</f>
        <v>2</v>
      </c>
    </row>
    <row r="9" spans="1:18" x14ac:dyDescent="0.25">
      <c r="A9" s="100">
        <f t="shared" si="0"/>
        <v>2051</v>
      </c>
      <c r="B9" s="70">
        <f t="shared" si="1"/>
        <v>51</v>
      </c>
      <c r="C9" s="68" t="str" cm="1">
        <f t="array" ref="C9">IFERROR(INDEX('Projektid 31-60'!$A$1:$IG$17,C$1,$B9),"")</f>
        <v>2014-2020.15.03.22-0508</v>
      </c>
      <c r="D9" s="68" t="str" cm="1">
        <f t="array" ref="D9">IFERROR(INDEX('Projektid 31-60'!$A$1:$IG$17,D$1,$B9),"")</f>
        <v>ALUTAGUSE MATKAKLUBI</v>
      </c>
      <c r="E9" s="68" t="str" cm="1">
        <f t="array" ref="E9">IFERROR(INDEX('Projektid 31-60'!$A$1:$IG$17,E$1,$B9),"")</f>
        <v>Alutaguse Matkaklubi uued tooted</v>
      </c>
      <c r="F9" s="68" cm="1">
        <f t="array" ref="F9">IFERROR(INDEX('Projektid 31-60'!$A$1:$IG$17,F$1,$B9),"")</f>
        <v>155350.04999999999</v>
      </c>
      <c r="G9" s="68" cm="1">
        <f t="array" ref="G9">IFERROR(INDEX('Projektid 31-60'!$A$1:$IG$17,G$1,$B9),"")</f>
        <v>2.0300000000000002</v>
      </c>
      <c r="H9" s="68" cm="1">
        <f t="array" ref="H9">IFERROR(INDEX('Projektid 31-60'!$A$1:$IG$17,H$1,$B9),"")</f>
        <v>2</v>
      </c>
      <c r="I9" s="68" cm="1">
        <f t="array" ref="I9">IFERROR(INDEX('Projektid 31-60'!$A$1:$IG$17,I$1,$B9),"")</f>
        <v>2.1</v>
      </c>
      <c r="J9" s="68" cm="1">
        <f t="array" ref="J9">IFERROR(INDEX('Projektid 31-60'!$A$1:$IG$17,J$1,$B9),"")</f>
        <v>2</v>
      </c>
    </row>
    <row r="10" spans="1:18" x14ac:dyDescent="0.25">
      <c r="A10" s="100">
        <f t="shared" si="0"/>
        <v>2059</v>
      </c>
      <c r="B10" s="70">
        <f t="shared" si="1"/>
        <v>59</v>
      </c>
      <c r="C10" s="68" t="str" cm="1">
        <f t="array" ref="C10">IFERROR(INDEX('Projektid 31-60'!$A$1:$IG$17,C$1,$B10),"")</f>
        <v>2014-2020.15.03.22-0511</v>
      </c>
      <c r="D10" s="68" t="str" cm="1">
        <f t="array" ref="D10">IFERROR(INDEX('Projektid 31-60'!$A$1:$IG$17,D$1,$B10),"")</f>
        <v>Kasepark OÜ</v>
      </c>
      <c r="E10" s="68" t="str" cm="1">
        <f t="array" ref="E10">IFERROR(INDEX('Projektid 31-60'!$A$1:$IG$17,E$1,$B10),"")</f>
        <v>Kase Turismitalu elamusreisid karavani ja mootorpaatidega</v>
      </c>
      <c r="F10" s="68" cm="1">
        <f t="array" ref="F10">IFERROR(INDEX('Projektid 31-60'!$A$1:$IG$17,F$1,$B10),"")</f>
        <v>154461.48000000001</v>
      </c>
      <c r="G10" s="68" cm="1">
        <f t="array" ref="G10">IFERROR(INDEX('Projektid 31-60'!$A$1:$IG$17,G$1,$B10),"")</f>
        <v>1.9300000000000002</v>
      </c>
      <c r="H10" s="68" cm="1">
        <f t="array" ref="H10">IFERROR(INDEX('Projektid 31-60'!$A$1:$IG$17,H$1,$B10),"")</f>
        <v>1.6</v>
      </c>
      <c r="I10" s="68" cm="1">
        <f t="array" ref="I10">IFERROR(INDEX('Projektid 31-60'!$A$1:$IG$17,I$1,$B10),"")</f>
        <v>2.2999999999999998</v>
      </c>
      <c r="J10" s="68" cm="1">
        <f t="array" ref="J10">IFERROR(INDEX('Projektid 31-60'!$A$1:$IG$17,J$1,$B10),"")</f>
        <v>2</v>
      </c>
    </row>
    <row r="11" spans="1:18" x14ac:dyDescent="0.25">
      <c r="A11" s="100">
        <f t="shared" si="0"/>
        <v>2067</v>
      </c>
      <c r="B11" s="70">
        <f t="shared" si="1"/>
        <v>67</v>
      </c>
      <c r="C11" s="68" t="str" cm="1">
        <f t="array" ref="C11">IFERROR(INDEX('Projektid 31-60'!$A$1:$IG$17,C$1,$B11),"")</f>
        <v>2014-2020.15.03.22-0512</v>
      </c>
      <c r="D11" s="68" t="str" cm="1">
        <f t="array" ref="D11">IFERROR(INDEX('Projektid 31-60'!$A$1:$IG$17,D$1,$B11),"")</f>
        <v>Aerusurfiklubi Supster MTÜ</v>
      </c>
      <c r="E11" s="68" t="str" cm="1">
        <f t="array" ref="E11">IFERROR(INDEX('Projektid 31-60'!$A$1:$IG$17,E$1,$B11),"")</f>
        <v>MITMEPÄEVASTE AERULAUAMATKADE PROJEKT</v>
      </c>
      <c r="F11" s="68" cm="1">
        <f t="array" ref="F11">IFERROR(INDEX('Projektid 31-60'!$A$1:$IG$17,F$1,$B11),"")</f>
        <v>39600.33</v>
      </c>
      <c r="G11" s="68" cm="1">
        <f t="array" ref="G11">IFERROR(INDEX('Projektid 31-60'!$A$1:$IG$17,G$1,$B11),"")</f>
        <v>2.87</v>
      </c>
      <c r="H11" s="68" cm="1">
        <f t="array" ref="H11">IFERROR(INDEX('Projektid 31-60'!$A$1:$IG$17,H$1,$B11),"")</f>
        <v>2.4500000000000002</v>
      </c>
      <c r="I11" s="68" cm="1">
        <f t="array" ref="I11">IFERROR(INDEX('Projektid 31-60'!$A$1:$IG$17,I$1,$B11),"")</f>
        <v>3.3</v>
      </c>
      <c r="J11" s="68" cm="1">
        <f t="array" ref="J11">IFERROR(INDEX('Projektid 31-60'!$A$1:$IG$17,J$1,$B11),"")</f>
        <v>3</v>
      </c>
    </row>
    <row r="12" spans="1:18" x14ac:dyDescent="0.25">
      <c r="A12" s="100">
        <f t="shared" si="0"/>
        <v>2075</v>
      </c>
      <c r="B12" s="70">
        <f t="shared" si="1"/>
        <v>75</v>
      </c>
      <c r="C12" s="68" t="str" cm="1">
        <f t="array" ref="C12">IFERROR(INDEX('Projektid 31-60'!$A$1:$IG$17,C$1,$B12),"")</f>
        <v>2014-2020.15.03.21-0347</v>
      </c>
      <c r="D12" s="68" t="str" cm="1">
        <f t="array" ref="D12">IFERROR(INDEX('Projektid 31-60'!$A$1:$IG$17,D$1,$B12),"")</f>
        <v>Waypoint Travels OÜ</v>
      </c>
      <c r="E12" s="68" t="str" cm="1">
        <f t="array" ref="E12">IFERROR(INDEX('Projektid 31-60'!$A$1:$IG$17,E$1,$B12),"")</f>
        <v>Liigutav Loodus</v>
      </c>
      <c r="F12" s="68" cm="1">
        <f t="array" ref="F12">IFERROR(INDEX('Projektid 31-60'!$A$1:$IG$17,F$1,$B12),"")</f>
        <v>60718.25</v>
      </c>
      <c r="G12" s="68" cm="1">
        <f t="array" ref="G12">IFERROR(INDEX('Projektid 31-60'!$A$1:$IG$17,G$1,$B12),"")</f>
        <v>3</v>
      </c>
      <c r="H12" s="68" cm="1">
        <f t="array" ref="H12">IFERROR(INDEX('Projektid 31-60'!$A$1:$IG$17,H$1,$B12),"")</f>
        <v>2.7</v>
      </c>
      <c r="I12" s="68" cm="1">
        <f t="array" ref="I12">IFERROR(INDEX('Projektid 31-60'!$A$1:$IG$17,I$1,$B12),"")</f>
        <v>3.4</v>
      </c>
      <c r="J12" s="68" cm="1">
        <f t="array" ref="J12">IFERROR(INDEX('Projektid 31-60'!$A$1:$IG$17,J$1,$B12),"")</f>
        <v>3</v>
      </c>
    </row>
    <row r="13" spans="1:18" x14ac:dyDescent="0.25">
      <c r="A13" s="100">
        <f t="shared" si="0"/>
        <v>2083</v>
      </c>
      <c r="B13" s="70">
        <f t="shared" si="1"/>
        <v>83</v>
      </c>
      <c r="C13" s="68" t="str" cm="1">
        <f t="array" ref="C13">IFERROR(INDEX('Projektid 31-60'!$A$1:$IG$17,C$1,$B13),"")</f>
        <v>2014-2020.15.03.21-0239</v>
      </c>
      <c r="D13" s="68" t="str" cm="1">
        <f t="array" ref="D13">IFERROR(INDEX('Projektid 31-60'!$A$1:$IG$17,D$1,$B13),"")</f>
        <v>Aktsiaselts Strand</v>
      </c>
      <c r="E13" s="68" t="str" cm="1">
        <f t="array" ref="E13">IFERROR(INDEX('Projektid 31-60'!$A$1:$IG$17,E$1,$B13),"")</f>
        <v>Strandi Lotteküla</v>
      </c>
      <c r="F13" s="68" cm="1">
        <f t="array" ref="F13">IFERROR(INDEX('Projektid 31-60'!$A$1:$IG$17,F$1,$B13),"")</f>
        <v>185562.3</v>
      </c>
      <c r="G13" s="68" cm="1">
        <f t="array" ref="G13">IFERROR(INDEX('Projektid 31-60'!$A$1:$IG$17,G$1,$B13),"")</f>
        <v>3.1379999999999999</v>
      </c>
      <c r="H13" s="68" cm="1">
        <f t="array" ref="H13">IFERROR(INDEX('Projektid 31-60'!$A$1:$IG$17,H$1,$B13),"")</f>
        <v>2.8200000000000003</v>
      </c>
      <c r="I13" s="68" cm="1">
        <f t="array" ref="I13">IFERROR(INDEX('Projektid 31-60'!$A$1:$IG$17,I$1,$B13),"")</f>
        <v>3.6999999999999997</v>
      </c>
      <c r="J13" s="68" cm="1">
        <f t="array" ref="J13">IFERROR(INDEX('Projektid 31-60'!$A$1:$IG$17,J$1,$B13),"")</f>
        <v>3</v>
      </c>
    </row>
    <row r="14" spans="1:18" x14ac:dyDescent="0.25">
      <c r="A14" s="100">
        <f t="shared" si="0"/>
        <v>2091</v>
      </c>
      <c r="B14" s="70">
        <f t="shared" si="1"/>
        <v>91</v>
      </c>
      <c r="C14" s="68" t="str" cm="1">
        <f t="array" ref="C14">IFERROR(INDEX('Projektid 31-60'!$A$1:$IG$17,C$1,$B14),"")</f>
        <v>2014-2020.15.03.21-0249</v>
      </c>
      <c r="D14" s="68" t="str" cm="1">
        <f t="array" ref="D14">IFERROR(INDEX('Projektid 31-60'!$A$1:$IG$17,D$1,$B14),"")</f>
        <v>VIIKSUR OÜ</v>
      </c>
      <c r="E14" s="68" t="str" cm="1">
        <f t="array" ref="E14">IFERROR(INDEX('Projektid 31-60'!$A$1:$IG$17,E$1,$B14),"")</f>
        <v>Uulu Kirik Kultuuri- ja Puhkeküla tootearendus turismiteenuste arendamiseks</v>
      </c>
      <c r="F14" s="68" cm="1">
        <f t="array" ref="F14">IFERROR(INDEX('Projektid 31-60'!$A$1:$IG$17,F$1,$B14),"")</f>
        <v>102162.06</v>
      </c>
      <c r="G14" s="68" cm="1">
        <f t="array" ref="G14">IFERROR(INDEX('Projektid 31-60'!$A$1:$IG$17,G$1,$B14),"")</f>
        <v>2.7800000000000002</v>
      </c>
      <c r="H14" s="68" cm="1">
        <f t="array" ref="H14">IFERROR(INDEX('Projektid 31-60'!$A$1:$IG$17,H$1,$B14),"")</f>
        <v>2</v>
      </c>
      <c r="I14" s="68" cm="1">
        <f t="array" ref="I14">IFERROR(INDEX('Projektid 31-60'!$A$1:$IG$17,I$1,$B14),"")</f>
        <v>3.6000000000000005</v>
      </c>
      <c r="J14" s="68" cm="1">
        <f t="array" ref="J14">IFERROR(INDEX('Projektid 31-60'!$A$1:$IG$17,J$1,$B14),"")</f>
        <v>3</v>
      </c>
    </row>
    <row r="15" spans="1:18" x14ac:dyDescent="0.25">
      <c r="A15" s="100">
        <f t="shared" si="0"/>
        <v>2099</v>
      </c>
      <c r="B15" s="70">
        <f t="shared" si="1"/>
        <v>99</v>
      </c>
      <c r="C15" s="68" t="str" cm="1">
        <f t="array" ref="C15">IFERROR(INDEX('Projektid 31-60'!$A$1:$IG$17,C$1,$B15),"")</f>
        <v>2014-2020.15.03.21-0260</v>
      </c>
      <c r="D15" s="68" t="str" cm="1">
        <f t="array" ref="D15">IFERROR(INDEX('Projektid 31-60'!$A$1:$IG$17,D$1,$B15),"")</f>
        <v>Sihtasutus Eesti Vabaõhumuuseum</v>
      </c>
      <c r="E15" s="68" t="str" cm="1">
        <f t="array" ref="E15">IFERROR(INDEX('Projektid 31-60'!$A$1:$IG$17,E$1,$B15),"")</f>
        <v>Väike samm loeb! Kolga talu arendamine säästlikku eluviisi ja loodushoidu väärtustavaks pereturismi tegevuskeskuseks</v>
      </c>
      <c r="F15" s="68" cm="1">
        <f t="array" ref="F15">IFERROR(INDEX('Projektid 31-60'!$A$1:$IG$17,F$1,$B15),"")</f>
        <v>180005</v>
      </c>
      <c r="G15" s="68" cm="1">
        <f t="array" ref="G15">IFERROR(INDEX('Projektid 31-60'!$A$1:$IG$17,G$1,$B15),"")</f>
        <v>4</v>
      </c>
      <c r="H15" s="68" cm="1">
        <f t="array" ref="H15">IFERROR(INDEX('Projektid 31-60'!$A$1:$IG$17,H$1,$B15),"")</f>
        <v>4</v>
      </c>
      <c r="I15" s="68" cm="1">
        <f t="array" ref="I15">IFERROR(INDEX('Projektid 31-60'!$A$1:$IG$17,I$1,$B15),"")</f>
        <v>4</v>
      </c>
      <c r="J15" s="68" cm="1">
        <f t="array" ref="J15">IFERROR(INDEX('Projektid 31-60'!$A$1:$IG$17,J$1,$B15),"")</f>
        <v>4</v>
      </c>
    </row>
    <row r="16" spans="1:18" x14ac:dyDescent="0.25">
      <c r="A16" s="100">
        <f t="shared" si="0"/>
        <v>2107</v>
      </c>
      <c r="B16" s="70">
        <f t="shared" si="1"/>
        <v>107</v>
      </c>
      <c r="C16" s="68" t="str" cm="1">
        <f t="array" ref="C16">IFERROR(INDEX('Projektid 31-60'!$A$1:$IG$17,C$1,$B16),"")</f>
        <v>2014-2020.15.03.21-0298</v>
      </c>
      <c r="D16" s="68" t="str" cm="1">
        <f t="array" ref="D16">IFERROR(INDEX('Projektid 31-60'!$A$1:$IG$17,D$1,$B16),"")</f>
        <v>Eesti Sõjamuuseum - kindral Laidoneri muuseum</v>
      </c>
      <c r="E16" s="68" t="str" cm="1">
        <f t="array" ref="E16">IFERROR(INDEX('Projektid 31-60'!$A$1:$IG$17,E$1,$B16),"")</f>
        <v>Liit- ja virtuaalreaalsuslahenduste väljaarendamine Eesti Sõjamuuseumi püsiekspositsioonis</v>
      </c>
      <c r="F16" s="68" cm="1">
        <f t="array" ref="F16">IFERROR(INDEX('Projektid 31-60'!$A$1:$IG$17,F$1,$B16),"")</f>
        <v>86881.2</v>
      </c>
      <c r="G16" s="68" cm="1">
        <f t="array" ref="G16">IFERROR(INDEX('Projektid 31-60'!$A$1:$IG$17,G$1,$B16),"")</f>
        <v>3.76</v>
      </c>
      <c r="H16" s="68" cm="1">
        <f t="array" ref="H16">IFERROR(INDEX('Projektid 31-60'!$A$1:$IG$17,H$1,$B16),"")</f>
        <v>3.4</v>
      </c>
      <c r="I16" s="68" cm="1">
        <f t="array" ref="I16">IFERROR(INDEX('Projektid 31-60'!$A$1:$IG$17,I$1,$B16),"")</f>
        <v>4</v>
      </c>
      <c r="J16" s="68" cm="1">
        <f t="array" ref="J16">IFERROR(INDEX('Projektid 31-60'!$A$1:$IG$17,J$1,$B16),"")</f>
        <v>4</v>
      </c>
    </row>
    <row r="17" spans="1:10" x14ac:dyDescent="0.25">
      <c r="A17" s="100">
        <f t="shared" si="0"/>
        <v>2115</v>
      </c>
      <c r="B17" s="70">
        <f t="shared" si="1"/>
        <v>115</v>
      </c>
      <c r="C17" s="68" t="str" cm="1">
        <f t="array" ref="C17">IFERROR(INDEX('Projektid 31-60'!$A$1:$IG$17,C$1,$B17),"")</f>
        <v>2014-2020.15.03.21-0311</v>
      </c>
      <c r="D17" s="68" t="str" cm="1">
        <f t="array" ref="D17">IFERROR(INDEX('Projektid 31-60'!$A$1:$IG$17,D$1,$B17),"")</f>
        <v>Reds OÜ</v>
      </c>
      <c r="E17" s="68" t="str" cm="1">
        <f t="array" ref="E17">IFERROR(INDEX('Projektid 31-60'!$A$1:$IG$17,E$1,$B17),"")</f>
        <v>TRAMPOLINO laiendus - Ülemiste keskuses REDS OÜ</v>
      </c>
      <c r="F17" s="68" cm="1">
        <f t="array" ref="F17">IFERROR(INDEX('Projektid 31-60'!$A$1:$IG$17,F$1,$B17),"")</f>
        <v>152673.29</v>
      </c>
      <c r="G17" s="68" cm="1">
        <f t="array" ref="G17">IFERROR(INDEX('Projektid 31-60'!$A$1:$IG$17,G$1,$B17),"")</f>
        <v>2.27</v>
      </c>
      <c r="H17" s="68" cm="1">
        <f t="array" ref="H17">IFERROR(INDEX('Projektid 31-60'!$A$1:$IG$17,H$1,$B17),"")</f>
        <v>1.4000000000000001</v>
      </c>
      <c r="I17" s="68" cm="1">
        <f t="array" ref="I17">IFERROR(INDEX('Projektid 31-60'!$A$1:$IG$17,I$1,$B17),"")</f>
        <v>2.7</v>
      </c>
      <c r="J17" s="68" cm="1">
        <f t="array" ref="J17">IFERROR(INDEX('Projektid 31-60'!$A$1:$IG$17,J$1,$B17),"")</f>
        <v>3</v>
      </c>
    </row>
    <row r="18" spans="1:10" x14ac:dyDescent="0.25">
      <c r="A18" s="100">
        <f t="shared" si="0"/>
        <v>2123</v>
      </c>
      <c r="B18" s="70">
        <f t="shared" si="1"/>
        <v>123</v>
      </c>
      <c r="C18" s="68" t="str" cm="1">
        <f t="array" ref="C18">IFERROR(INDEX('Projektid 31-60'!$A$1:$IG$17,C$1,$B18),"")</f>
        <v>2014-2020.15.03.21-0366</v>
      </c>
      <c r="D18" s="68" t="str" cm="1">
        <f t="array" ref="D18">IFERROR(INDEX('Projektid 31-60'!$A$1:$IG$17,D$1,$B18),"")</f>
        <v>Taevapark OÜ</v>
      </c>
      <c r="E18" s="68" t="str" cm="1">
        <f t="array" ref="E18">IFERROR(INDEX('Projektid 31-60'!$A$1:$IG$17,E$1,$B18),"")</f>
        <v>Turismisektori tootearendus - elamusteenus SkyTower</v>
      </c>
      <c r="F18" s="68" cm="1">
        <f t="array" ref="F18">IFERROR(INDEX('Projektid 31-60'!$A$1:$IG$17,F$1,$B18),"")</f>
        <v>190190</v>
      </c>
      <c r="G18" s="68" cm="1">
        <f t="array" ref="G18">IFERROR(INDEX('Projektid 31-60'!$A$1:$IG$17,G$1,$B18),"")</f>
        <v>2.63</v>
      </c>
      <c r="H18" s="68" cm="1">
        <f t="array" ref="H18">IFERROR(INDEX('Projektid 31-60'!$A$1:$IG$17,H$1,$B18),"")</f>
        <v>2</v>
      </c>
      <c r="I18" s="68" cm="1">
        <f t="array" ref="I18">IFERROR(INDEX('Projektid 31-60'!$A$1:$IG$17,I$1,$B18),"")</f>
        <v>3.1</v>
      </c>
      <c r="J18" s="68" cm="1">
        <f t="array" ref="J18">IFERROR(INDEX('Projektid 31-60'!$A$1:$IG$17,J$1,$B18),"")</f>
        <v>3</v>
      </c>
    </row>
    <row r="19" spans="1:10" x14ac:dyDescent="0.25">
      <c r="A19" s="100">
        <f t="shared" si="0"/>
        <v>2131</v>
      </c>
      <c r="B19" s="70">
        <f t="shared" si="1"/>
        <v>131</v>
      </c>
      <c r="C19" s="68" t="str" cm="1">
        <f t="array" ref="C19">IFERROR(INDEX('Projektid 31-60'!$A$1:$IG$17,C$1,$B19),"")</f>
        <v>2014-2020.15.03.21-0376</v>
      </c>
      <c r="D19" s="68" t="str" cm="1">
        <f t="array" ref="D19">IFERROR(INDEX('Projektid 31-60'!$A$1:$IG$17,D$1,$B19),"")</f>
        <v>OÜ Atribor</v>
      </c>
      <c r="E19" s="68" t="str" cm="1">
        <f t="array" ref="E19">IFERROR(INDEX('Projektid 31-60'!$A$1:$IG$17,E$1,$B19),"")</f>
        <v>Taotlus võeti tagasi</v>
      </c>
      <c r="F19" s="68" cm="1">
        <f t="array" ref="F19">IFERROR(INDEX('Projektid 31-60'!$A$1:$IG$17,F$1,$B19),"")</f>
        <v>0</v>
      </c>
      <c r="G19" s="68" t="str" cm="1">
        <f t="array" ref="G19">IFERROR(INDEX('Projektid 31-60'!$A$1:$IG$17,G$1,$B19),"")</f>
        <v/>
      </c>
      <c r="H19" s="68" t="str" cm="1">
        <f t="array" ref="H19">IFERROR(INDEX('Projektid 31-60'!$A$1:$IG$17,H$1,$B19),"")</f>
        <v/>
      </c>
      <c r="I19" s="68" t="str" cm="1">
        <f t="array" ref="I19">IFERROR(INDEX('Projektid 31-60'!$A$1:$IG$17,I$1,$B19),"")</f>
        <v/>
      </c>
      <c r="J19" s="68" t="str" cm="1">
        <f t="array" ref="J19">IFERROR(INDEX('Projektid 31-60'!$A$1:$IG$17,J$1,$B19),"")</f>
        <v/>
      </c>
    </row>
    <row r="20" spans="1:10" x14ac:dyDescent="0.25">
      <c r="A20" s="100">
        <f t="shared" si="0"/>
        <v>2139</v>
      </c>
      <c r="B20" s="70">
        <f t="shared" si="1"/>
        <v>139</v>
      </c>
      <c r="C20" s="68" t="str" cm="1">
        <f t="array" ref="C20">IFERROR(INDEX('Projektid 31-60'!$A$1:$IG$17,C$1,$B20),"")</f>
        <v>2014-2020.15.03.21-0383</v>
      </c>
      <c r="D20" s="68" t="str" cm="1">
        <f t="array" ref="D20">IFERROR(INDEX('Projektid 31-60'!$A$1:$IG$17,D$1,$B20),"")</f>
        <v>Laste ja noorte Elava Ajaloo klubi "Loki rebased"</v>
      </c>
      <c r="E20" s="68" t="str" cm="1">
        <f t="array" ref="E20">IFERROR(INDEX('Projektid 31-60'!$A$1:$IG$17,E$1,$B20),"")</f>
        <v>Taotlus võeti tagasi</v>
      </c>
      <c r="F20" s="68" cm="1">
        <f t="array" ref="F20">IFERROR(INDEX('Projektid 31-60'!$A$1:$IG$17,F$1,$B20),"")</f>
        <v>0</v>
      </c>
      <c r="G20" s="68" t="str" cm="1">
        <f t="array" ref="G20">IFERROR(INDEX('Projektid 31-60'!$A$1:$IG$17,G$1,$B20),"")</f>
        <v/>
      </c>
      <c r="H20" s="68" t="str" cm="1">
        <f t="array" ref="H20">IFERROR(INDEX('Projektid 31-60'!$A$1:$IG$17,H$1,$B20),"")</f>
        <v/>
      </c>
      <c r="I20" s="68" t="str" cm="1">
        <f t="array" ref="I20">IFERROR(INDEX('Projektid 31-60'!$A$1:$IG$17,I$1,$B20),"")</f>
        <v/>
      </c>
      <c r="J20" s="68" t="str" cm="1">
        <f t="array" ref="J20">IFERROR(INDEX('Projektid 31-60'!$A$1:$IG$17,J$1,$B20),"")</f>
        <v/>
      </c>
    </row>
    <row r="21" spans="1:10" x14ac:dyDescent="0.25">
      <c r="A21" s="100">
        <f t="shared" si="0"/>
        <v>2147</v>
      </c>
      <c r="B21" s="70">
        <f t="shared" si="1"/>
        <v>147</v>
      </c>
      <c r="C21" s="68" t="str" cm="1">
        <f t="array" ref="C21">IFERROR(INDEX('Projektid 31-60'!$A$1:$IG$17,C$1,$B21),"")</f>
        <v>2014-2020.15.03.21-0392</v>
      </c>
      <c r="D21" s="68" t="str" cm="1">
        <f t="array" ref="D21">IFERROR(INDEX('Projektid 31-60'!$A$1:$IG$17,D$1,$B21),"")</f>
        <v>Kose-Uuemõisa Arendamise Selts</v>
      </c>
      <c r="E21" s="68" t="str" cm="1">
        <f t="array" ref="E21">IFERROR(INDEX('Projektid 31-60'!$A$1:$IG$17,E$1,$B21),"")</f>
        <v>Virtuaalreaalne ajaloorännak Kose-Uuemõisa mõisas</v>
      </c>
      <c r="F21" s="68" cm="1">
        <f t="array" ref="F21">IFERROR(INDEX('Projektid 31-60'!$A$1:$IG$17,F$1,$B21),"")</f>
        <v>156972.97</v>
      </c>
      <c r="G21" s="68" cm="1">
        <f t="array" ref="G21">IFERROR(INDEX('Projektid 31-60'!$A$1:$IG$17,G$1,$B21),"")</f>
        <v>2</v>
      </c>
      <c r="H21" s="68" cm="1">
        <f t="array" ref="H21">IFERROR(INDEX('Projektid 31-60'!$A$1:$IG$17,H$1,$B21),"")</f>
        <v>2</v>
      </c>
      <c r="I21" s="68" cm="1">
        <f t="array" ref="I21">IFERROR(INDEX('Projektid 31-60'!$A$1:$IG$17,I$1,$B21),"")</f>
        <v>2</v>
      </c>
      <c r="J21" s="68" cm="1">
        <f t="array" ref="J21">IFERROR(INDEX('Projektid 31-60'!$A$1:$IG$17,J$1,$B21),"")</f>
        <v>2</v>
      </c>
    </row>
    <row r="22" spans="1:10" x14ac:dyDescent="0.25">
      <c r="A22" s="100">
        <f t="shared" si="0"/>
        <v>2155</v>
      </c>
      <c r="B22" s="70">
        <f t="shared" si="1"/>
        <v>155</v>
      </c>
      <c r="C22" s="68" t="str" cm="1">
        <f t="array" ref="C22">IFERROR(INDEX('Projektid 31-60'!$A$1:$IG$17,C$1,$B22),"")</f>
        <v>2014-2020.15.03.21-0417</v>
      </c>
      <c r="D22" s="68" t="str" cm="1">
        <f t="array" ref="D22">IFERROR(INDEX('Projektid 31-60'!$A$1:$IG$17,D$1,$B22),"")</f>
        <v>OÜ Nögesevabrik</v>
      </c>
      <c r="E22" s="68" t="str" cm="1">
        <f t="array" ref="E22">IFERROR(INDEX('Projektid 31-60'!$A$1:$IG$17,E$1,$B22),"")</f>
        <v>Pihtla Aurupungi Maja</v>
      </c>
      <c r="F22" s="68" cm="1">
        <f t="array" ref="F22">IFERROR(INDEX('Projektid 31-60'!$A$1:$IG$17,F$1,$B22),"")</f>
        <v>37191</v>
      </c>
      <c r="G22" s="68" cm="1">
        <f t="array" ref="G22">IFERROR(INDEX('Projektid 31-60'!$A$1:$IG$17,G$1,$B22),"")</f>
        <v>2.9149999999999996</v>
      </c>
      <c r="H22" s="68" cm="1">
        <f t="array" ref="H22">IFERROR(INDEX('Projektid 31-60'!$A$1:$IG$17,H$1,$B22),"")</f>
        <v>3.05</v>
      </c>
      <c r="I22" s="68" cm="1">
        <f t="array" ref="I22">IFERROR(INDEX('Projektid 31-60'!$A$1:$IG$17,I$1,$B22),"")</f>
        <v>2.65</v>
      </c>
      <c r="J22" s="68" cm="1">
        <f t="array" ref="J22">IFERROR(INDEX('Projektid 31-60'!$A$1:$IG$17,J$1,$B22),"")</f>
        <v>3</v>
      </c>
    </row>
    <row r="23" spans="1:10" x14ac:dyDescent="0.25">
      <c r="A23" s="100">
        <f t="shared" si="0"/>
        <v>2163</v>
      </c>
      <c r="B23" s="70">
        <f t="shared" si="1"/>
        <v>163</v>
      </c>
      <c r="C23" s="68" t="str" cm="1">
        <f t="array" ref="C23">IFERROR(INDEX('Projektid 31-60'!$A$1:$IG$17,C$1,$B23),"")</f>
        <v>2014-2020.15.03.21-0422</v>
      </c>
      <c r="D23" s="68" t="str" cm="1">
        <f t="array" ref="D23">IFERROR(INDEX('Projektid 31-60'!$A$1:$IG$17,D$1,$B23),"")</f>
        <v>MTÜ Tartu Uunik Auto</v>
      </c>
      <c r="E23" s="68" t="str" cm="1">
        <f t="array" ref="E23">IFERROR(INDEX('Projektid 31-60'!$A$1:$IG$17,E$1,$B23),"")</f>
        <v>Vanatehnika külastuskeskuse käivitamine välisturu kliendile</v>
      </c>
      <c r="F23" s="68" cm="1">
        <f t="array" ref="F23">IFERROR(INDEX('Projektid 31-60'!$A$1:$IG$17,F$1,$B23),"")</f>
        <v>199999.8</v>
      </c>
      <c r="G23" s="68" cm="1">
        <f t="array" ref="G23">IFERROR(INDEX('Projektid 31-60'!$A$1:$IG$17,G$1,$B23),"")</f>
        <v>3.3900000000000006</v>
      </c>
      <c r="H23" s="68" cm="1">
        <f t="array" ref="H23">IFERROR(INDEX('Projektid 31-60'!$A$1:$IG$17,H$1,$B23),"")</f>
        <v>3.3000000000000003</v>
      </c>
      <c r="I23" s="68" cm="1">
        <f t="array" ref="I23">IFERROR(INDEX('Projektid 31-60'!$A$1:$IG$17,I$1,$B23),"")</f>
        <v>2.9</v>
      </c>
      <c r="J23" s="68" cm="1">
        <f t="array" ref="J23">IFERROR(INDEX('Projektid 31-60'!$A$1:$IG$17,J$1,$B23),"")</f>
        <v>4</v>
      </c>
    </row>
    <row r="24" spans="1:10" x14ac:dyDescent="0.25">
      <c r="A24" s="100">
        <f t="shared" si="0"/>
        <v>2171</v>
      </c>
      <c r="B24" s="70">
        <f t="shared" si="1"/>
        <v>171</v>
      </c>
      <c r="C24" s="68" t="str" cm="1">
        <f t="array" ref="C24">IFERROR(INDEX('Projektid 31-60'!$A$1:$IG$17,C$1,$B24),"")</f>
        <v>2014-2020.15.03.21-0424</v>
      </c>
      <c r="D24" s="68" t="str" cm="1">
        <f t="array" ref="D24">IFERROR(INDEX('Projektid 31-60'!$A$1:$IG$17,D$1,$B24),"")</f>
        <v>LIIKÜLA KORDON OÜ</v>
      </c>
      <c r="E24" s="68" t="str" cm="1">
        <f t="array" ref="E24">IFERROR(INDEX('Projektid 31-60'!$A$1:$IG$17,E$1,$B24),"")</f>
        <v>Liiküla muuseum Saaremaal</v>
      </c>
      <c r="F24" s="68" cm="1">
        <f t="array" ref="F24">IFERROR(INDEX('Projektid 31-60'!$A$1:$IG$17,F$1,$B24),"")</f>
        <v>138600</v>
      </c>
      <c r="G24" s="68" cm="1">
        <f t="array" ref="G24">IFERROR(INDEX('Projektid 31-60'!$A$1:$IG$17,G$1,$B24),"")</f>
        <v>3.21</v>
      </c>
      <c r="H24" s="68" cm="1">
        <f t="array" ref="H24">IFERROR(INDEX('Projektid 31-60'!$A$1:$IG$17,H$1,$B24),"")</f>
        <v>3</v>
      </c>
      <c r="I24" s="68" cm="1">
        <f t="array" ref="I24">IFERROR(INDEX('Projektid 31-60'!$A$1:$IG$17,I$1,$B24),"")</f>
        <v>2.7</v>
      </c>
      <c r="J24" s="68" cm="1">
        <f t="array" ref="J24">IFERROR(INDEX('Projektid 31-60'!$A$1:$IG$17,J$1,$B24),"")</f>
        <v>4</v>
      </c>
    </row>
    <row r="25" spans="1:10" x14ac:dyDescent="0.25">
      <c r="A25" s="100">
        <f t="shared" si="0"/>
        <v>2179</v>
      </c>
      <c r="B25" s="70">
        <f t="shared" si="1"/>
        <v>179</v>
      </c>
      <c r="C25" s="68" t="str" cm="1">
        <f t="array" ref="C25">IFERROR(INDEX('Projektid 31-60'!$A$1:$IG$17,C$1,$B25),"")</f>
        <v>2014-2020.15.03.21-0426</v>
      </c>
      <c r="D25" s="68" t="str" cm="1">
        <f t="array" ref="D25">IFERROR(INDEX('Projektid 31-60'!$A$1:$IG$17,D$1,$B25),"")</f>
        <v>Noblessner Park OÜ</v>
      </c>
      <c r="E25" s="68" t="str" cm="1">
        <f t="array" ref="E25">IFERROR(INDEX('Projektid 31-60'!$A$1:$IG$17,E$1,$B25),"")</f>
        <v>VR elamusõhtusöögid PROTO avastustehases</v>
      </c>
      <c r="F25" s="68" cm="1">
        <f t="array" ref="F25">IFERROR(INDEX('Projektid 31-60'!$A$1:$IG$17,F$1,$B25),"")</f>
        <v>150265.5</v>
      </c>
      <c r="G25" s="68" cm="1">
        <f t="array" ref="G25">IFERROR(INDEX('Projektid 31-60'!$A$1:$IG$17,G$1,$B25),"")</f>
        <v>3.234</v>
      </c>
      <c r="H25" s="68" cm="1">
        <f t="array" ref="H25">IFERROR(INDEX('Projektid 31-60'!$A$1:$IG$17,H$1,$B25),"")</f>
        <v>3.3600000000000003</v>
      </c>
      <c r="I25" s="68" cm="1">
        <f t="array" ref="I25">IFERROR(INDEX('Projektid 31-60'!$A$1:$IG$17,I$1,$B25),"")</f>
        <v>3.3</v>
      </c>
      <c r="J25" s="68" cm="1">
        <f t="array" ref="J25">IFERROR(INDEX('Projektid 31-60'!$A$1:$IG$17,J$1,$B25),"")</f>
        <v>3</v>
      </c>
    </row>
    <row r="26" spans="1:10" x14ac:dyDescent="0.25">
      <c r="A26" s="100">
        <f t="shared" si="0"/>
        <v>2187</v>
      </c>
      <c r="B26" s="70">
        <f t="shared" si="1"/>
        <v>187</v>
      </c>
      <c r="C26" s="68" t="str" cm="1">
        <f t="array" ref="C26">IFERROR(INDEX('Projektid 31-60'!$A$1:$IG$17,C$1,$B26),"")</f>
        <v xml:space="preserve">2014-2020.15.03.22-0432 </v>
      </c>
      <c r="D26" s="68" t="str" cm="1">
        <f t="array" ref="D26">IFERROR(INDEX('Projektid 31-60'!$A$1:$IG$17,D$1,$B26),"")</f>
        <v xml:space="preserve">Wakepark OÜ </v>
      </c>
      <c r="E26" s="68" t="str" cm="1">
        <f t="array" ref="E26">IFERROR(INDEX('Projektid 31-60'!$A$1:$IG$17,E$1,$B26),"")</f>
        <v xml:space="preserve">„Seikluspargi rajamine Kamari puhkealale Wparki“ </v>
      </c>
      <c r="F26" s="68" cm="1">
        <f t="array" ref="F26">IFERROR(INDEX('Projektid 31-60'!$A$1:$IG$17,F$1,$B26),"")</f>
        <v>182182</v>
      </c>
      <c r="G26" s="68" cm="1">
        <f t="array" ref="G26">IFERROR(INDEX('Projektid 31-60'!$A$1:$IG$17,G$1,$B26),"")</f>
        <v>3.54</v>
      </c>
      <c r="H26" s="68" cm="1">
        <f t="array" ref="H26">IFERROR(INDEX('Projektid 31-60'!$A$1:$IG$17,H$1,$B26),"")</f>
        <v>3.3000000000000003</v>
      </c>
      <c r="I26" s="68" cm="1">
        <f t="array" ref="I26">IFERROR(INDEX('Projektid 31-60'!$A$1:$IG$17,I$1,$B26),"")</f>
        <v>3.4000000000000004</v>
      </c>
      <c r="J26" s="68" cm="1">
        <f t="array" ref="J26">IFERROR(INDEX('Projektid 31-60'!$A$1:$IG$17,J$1,$B26),"")</f>
        <v>4</v>
      </c>
    </row>
    <row r="27" spans="1:10" x14ac:dyDescent="0.25">
      <c r="A27" s="100">
        <f t="shared" si="0"/>
        <v>2195</v>
      </c>
      <c r="B27" s="70">
        <f t="shared" si="1"/>
        <v>195</v>
      </c>
      <c r="C27" s="68" t="str" cm="1">
        <f t="array" ref="C27">IFERROR(INDEX('Projektid 31-60'!$A$1:$IG$17,C$1,$B27),"")</f>
        <v xml:space="preserve">2014-2020.15.03.22-0433 </v>
      </c>
      <c r="D27" s="68" t="str" cm="1">
        <f t="array" ref="D27">IFERROR(INDEX('Projektid 31-60'!$A$1:$IG$17,D$1,$B27),"")</f>
        <v xml:space="preserve">osaühing "RELVO SPORT-MOTELL" </v>
      </c>
      <c r="E27" s="68" t="str" cm="1">
        <f t="array" ref="E27">IFERROR(INDEX('Projektid 31-60'!$A$1:$IG$17,E$1,$B27),"")</f>
        <v xml:space="preserve">„Cantervilla Lossi interaktiivse ekspositsiooni arendamine“ </v>
      </c>
      <c r="F27" s="68" cm="1">
        <f t="array" ref="F27">IFERROR(INDEX('Projektid 31-60'!$A$1:$IG$17,F$1,$B27),"")</f>
        <v>186494</v>
      </c>
      <c r="G27" s="68" cm="1">
        <f t="array" ref="G27">IFERROR(INDEX('Projektid 31-60'!$A$1:$IG$17,G$1,$B27),"")</f>
        <v>3.42</v>
      </c>
      <c r="H27" s="68" cm="1">
        <f t="array" ref="H27">IFERROR(INDEX('Projektid 31-60'!$A$1:$IG$17,H$1,$B27),"")</f>
        <v>3</v>
      </c>
      <c r="I27" s="68" cm="1">
        <f t="array" ref="I27">IFERROR(INDEX('Projektid 31-60'!$A$1:$IG$17,I$1,$B27),"")</f>
        <v>3.4000000000000004</v>
      </c>
      <c r="J27" s="68" cm="1">
        <f t="array" ref="J27">IFERROR(INDEX('Projektid 31-60'!$A$1:$IG$17,J$1,$B27),"")</f>
        <v>4</v>
      </c>
    </row>
    <row r="28" spans="1:10" x14ac:dyDescent="0.25">
      <c r="A28" s="100">
        <f t="shared" si="0"/>
        <v>2203</v>
      </c>
      <c r="B28" s="70">
        <f t="shared" si="1"/>
        <v>203</v>
      </c>
      <c r="C28" s="68" t="str" cm="1">
        <f t="array" ref="C28">IFERROR(INDEX('Projektid 31-60'!$A$1:$IG$17,C$1,$B28),"")</f>
        <v>2014-2020.15.03.22-0458</v>
      </c>
      <c r="D28" s="68" t="str" cm="1">
        <f t="array" ref="D28">IFERROR(INDEX('Projektid 31-60'!$A$1:$IG$17,D$1,$B28),"")</f>
        <v>FKarena OÜ</v>
      </c>
      <c r="E28" s="68" t="str" cm="1">
        <f t="array" ref="E28">IFERROR(INDEX('Projektid 31-60'!$A$1:$IG$17,E$1,$B28),"")</f>
        <v>Kaasajastatud lasermängude teenuste pakkumine Tallinnas ja Tartus</v>
      </c>
      <c r="F28" s="68" cm="1">
        <f t="array" ref="F28">IFERROR(INDEX('Projektid 31-60'!$A$1:$IG$17,F$1,$B28),"")</f>
        <v>118953.45</v>
      </c>
      <c r="G28" s="68" cm="1">
        <f t="array" ref="G28">IFERROR(INDEX('Projektid 31-60'!$A$1:$IG$17,G$1,$B28),"")</f>
        <v>2.5299999999999998</v>
      </c>
      <c r="H28" s="68" cm="1">
        <f t="array" ref="H28">IFERROR(INDEX('Projektid 31-60'!$A$1:$IG$17,H$1,$B28),"")</f>
        <v>2.0499999999999998</v>
      </c>
      <c r="I28" s="68" cm="1">
        <f t="array" ref="I28">IFERROR(INDEX('Projektid 31-60'!$A$1:$IG$17,I$1,$B28),"")</f>
        <v>2.7</v>
      </c>
      <c r="J28" s="68" cm="1">
        <f t="array" ref="J28">IFERROR(INDEX('Projektid 31-60'!$A$1:$IG$17,J$1,$B28),"")</f>
        <v>3</v>
      </c>
    </row>
    <row r="29" spans="1:10" x14ac:dyDescent="0.25">
      <c r="A29" s="100">
        <f t="shared" si="0"/>
        <v>2211</v>
      </c>
      <c r="B29" s="70">
        <f t="shared" si="1"/>
        <v>211</v>
      </c>
      <c r="C29" s="68" t="str" cm="1">
        <f t="array" ref="C29">IFERROR(INDEX('Projektid 31-60'!$A$1:$IG$17,C$1,$B29),"")</f>
        <v>2014-2020.15.03.22-0465</v>
      </c>
      <c r="D29" s="68" t="str" cm="1">
        <f t="array" ref="D29">IFERROR(INDEX('Projektid 31-60'!$A$1:$IG$17,D$1,$B29),"")</f>
        <v>Fotograafia Tallinn OÜ</v>
      </c>
      <c r="E29" s="68" t="str" cm="1">
        <f t="array" ref="E29">IFERROR(INDEX('Projektid 31-60'!$A$1:$IG$17,E$1,$B29),"")</f>
        <v>Fotografiska Tallinn arendusprojektid</v>
      </c>
      <c r="F29" s="68" cm="1">
        <f t="array" ref="F29">IFERROR(INDEX('Projektid 31-60'!$A$1:$IG$17,F$1,$B29),"")</f>
        <v>133789</v>
      </c>
      <c r="G29" s="68" cm="1">
        <f t="array" ref="G29">IFERROR(INDEX('Projektid 31-60'!$A$1:$IG$17,G$1,$B29),"")</f>
        <v>2.21</v>
      </c>
      <c r="H29" s="68" cm="1">
        <f t="array" ref="H29">IFERROR(INDEX('Projektid 31-60'!$A$1:$IG$17,H$1,$B29),"")</f>
        <v>2</v>
      </c>
      <c r="I29" s="68" cm="1">
        <f t="array" ref="I29">IFERROR(INDEX('Projektid 31-60'!$A$1:$IG$17,I$1,$B29),"")</f>
        <v>2.7</v>
      </c>
      <c r="J29" s="68" cm="1">
        <f t="array" ref="J29">IFERROR(INDEX('Projektid 31-60'!$A$1:$IG$17,J$1,$B29),"")</f>
        <v>2</v>
      </c>
    </row>
    <row r="30" spans="1:10" x14ac:dyDescent="0.25">
      <c r="A30" s="100">
        <f t="shared" si="0"/>
        <v>2219</v>
      </c>
      <c r="B30" s="70">
        <f t="shared" si="1"/>
        <v>219</v>
      </c>
      <c r="C30" s="68" t="str" cm="1">
        <f t="array" ref="C30">IFERROR(INDEX('Projektid 31-60'!$A$1:$IG$17,C$1,$B30),"")</f>
        <v>2014-2020.15.03.22-0466</v>
      </c>
      <c r="D30" s="68" t="str" cm="1">
        <f t="array" ref="D30">IFERROR(INDEX('Projektid 31-60'!$A$1:$IG$17,D$1,$B30),"")</f>
        <v>INTEX CONSULT OÜ</v>
      </c>
      <c r="E30" s="68" t="str" cm="1">
        <f t="array" ref="E30">IFERROR(INDEX('Projektid 31-60'!$A$1:$IG$17,E$1,$B30),"")</f>
        <v>METSAGALERII - loodus-ja kultuuriturismitoode</v>
      </c>
      <c r="F30" s="68" cm="1">
        <f t="array" ref="F30">IFERROR(INDEX('Projektid 31-60'!$A$1:$IG$17,F$1,$B30),"")</f>
        <v>29591.8</v>
      </c>
      <c r="G30" s="68" cm="1">
        <f t="array" ref="G30">IFERROR(INDEX('Projektid 31-60'!$A$1:$IG$17,G$1,$B30),"")</f>
        <v>2.79</v>
      </c>
      <c r="H30" s="68" cm="1">
        <f t="array" ref="H30">IFERROR(INDEX('Projektid 31-60'!$A$1:$IG$17,H$1,$B30),"")</f>
        <v>1.95</v>
      </c>
      <c r="I30" s="68" cm="1">
        <f t="array" ref="I30">IFERROR(INDEX('Projektid 31-60'!$A$1:$IG$17,I$1,$B30),"")</f>
        <v>3.6999999999999997</v>
      </c>
      <c r="J30" s="68" cm="1">
        <f t="array" ref="J30">IFERROR(INDEX('Projektid 31-60'!$A$1:$IG$17,J$1,$B30),"")</f>
        <v>3</v>
      </c>
    </row>
    <row r="31" spans="1:10" x14ac:dyDescent="0.25">
      <c r="A31" s="100">
        <f t="shared" si="0"/>
        <v>2227</v>
      </c>
      <c r="B31" s="70">
        <f t="shared" si="1"/>
        <v>227</v>
      </c>
      <c r="C31" s="68" t="str" cm="1">
        <f t="array" ref="C31">IFERROR(INDEX('Projektid 31-60'!$A$1:$IG$17,C$1,$B31),"")</f>
        <v>2014-2020.15.03.22-0472</v>
      </c>
      <c r="D31" s="68" t="str" cm="1">
        <f t="array" ref="D31">IFERROR(INDEX('Projektid 31-60'!$A$1:$IG$17,D$1,$B31),"")</f>
        <v>mittetulundusühing EMAJÕE LODJASELTS</v>
      </c>
      <c r="E31" s="68" t="str" cm="1">
        <f t="array" ref="E31">IFERROR(INDEX('Projektid 31-60'!$A$1:$IG$17,E$1,$B31),"")</f>
        <v>Lodjakoja teemapargi arendus</v>
      </c>
      <c r="F31" s="68" cm="1">
        <f t="array" ref="F31">IFERROR(INDEX('Projektid 31-60'!$A$1:$IG$17,F$1,$B31),"")</f>
        <v>178080.21</v>
      </c>
      <c r="G31" s="68" cm="1">
        <f t="array" ref="G31">IFERROR(INDEX('Projektid 31-60'!$A$1:$IG$17,G$1,$B31),"")</f>
        <v>3.67</v>
      </c>
      <c r="H31" s="68" cm="1">
        <f t="array" ref="H31">IFERROR(INDEX('Projektid 31-60'!$A$1:$IG$17,H$1,$B31),"")</f>
        <v>3.6999999999999997</v>
      </c>
      <c r="I31" s="68" cm="1">
        <f t="array" ref="I31">IFERROR(INDEX('Projektid 31-60'!$A$1:$IG$17,I$1,$B31),"")</f>
        <v>3.3000000000000003</v>
      </c>
      <c r="J31" s="68" cm="1">
        <f t="array" ref="J31">IFERROR(INDEX('Projektid 31-60'!$A$1:$IG$17,J$1,$B31),"")</f>
        <v>4</v>
      </c>
    </row>
    <row r="32" spans="1:10" x14ac:dyDescent="0.25">
      <c r="A32" s="100">
        <f t="shared" si="0"/>
        <v>2235</v>
      </c>
      <c r="B32" s="70">
        <f t="shared" si="1"/>
        <v>235</v>
      </c>
      <c r="C32" s="68" t="str" cm="1">
        <f t="array" ref="C32">IFERROR(INDEX('Projektid 31-60'!$A$1:$IG$17,C$1,$B32),"")</f>
        <v>2014-2020.15.03.22-0488</v>
      </c>
      <c r="D32" s="68" t="str" cm="1">
        <f t="array" ref="D32">IFERROR(INDEX('Projektid 31-60'!$A$1:$IG$17,D$1,$B32),"")</f>
        <v>Sihtasutus A.H.Tammsaare Muuseum Vargamäel</v>
      </c>
      <c r="E32" s="68" t="str" cm="1">
        <f t="array" ref="E32">IFERROR(INDEX('Projektid 31-60'!$A$1:$IG$17,E$1,$B32),"")</f>
        <v>Vargamäe visioon 2.0 - Tammsaare muuseum Vargamäel püsiekspo uuendamine, külastaja kasvu ja omatulubaasi suurendamine</v>
      </c>
      <c r="F32" s="68" cm="1">
        <f t="array" ref="F32">IFERROR(INDEX('Projektid 31-60'!$A$1:$IG$17,F$1,$B32),"")</f>
        <v>170016</v>
      </c>
      <c r="G32" s="68" cm="1">
        <f t="array" ref="G32">IFERROR(INDEX('Projektid 31-60'!$A$1:$IG$17,G$1,$B32),"")</f>
        <v>2.8066666666666666</v>
      </c>
      <c r="H32" s="68" cm="1">
        <f t="array" ref="H32">IFERROR(INDEX('Projektid 31-60'!$A$1:$IG$17,H$1,$B32),"")</f>
        <v>2.5166666666666666</v>
      </c>
      <c r="I32" s="68" cm="1">
        <f t="array" ref="I32">IFERROR(INDEX('Projektid 31-60'!$A$1:$IG$17,I$1,$B32),"")</f>
        <v>3</v>
      </c>
      <c r="J32" s="68" cm="1">
        <f t="array" ref="J32">IFERROR(INDEX('Projektid 31-60'!$A$1:$IG$17,J$1,$B32),"")</f>
        <v>3</v>
      </c>
    </row>
    <row r="33" spans="2:2" x14ac:dyDescent="0.25">
      <c r="B33" s="70"/>
    </row>
    <row r="34" spans="2:2" x14ac:dyDescent="0.25">
      <c r="B34" s="70"/>
    </row>
    <row r="35" spans="2:2" x14ac:dyDescent="0.25">
      <c r="B35" s="70"/>
    </row>
    <row r="36" spans="2:2" x14ac:dyDescent="0.25">
      <c r="B36" s="70"/>
    </row>
    <row r="37" spans="2:2" x14ac:dyDescent="0.25">
      <c r="B37" s="70"/>
    </row>
    <row r="38" spans="2:2" x14ac:dyDescent="0.25">
      <c r="B38" s="70"/>
    </row>
    <row r="39" spans="2:2" x14ac:dyDescent="0.25">
      <c r="B39" s="70"/>
    </row>
    <row r="40" spans="2:2" x14ac:dyDescent="0.25">
      <c r="B40" s="70"/>
    </row>
    <row r="41" spans="2:2" x14ac:dyDescent="0.25">
      <c r="B41" s="70"/>
    </row>
    <row r="42" spans="2:2" x14ac:dyDescent="0.25">
      <c r="B42" s="70"/>
    </row>
  </sheetData>
  <sheetProtection algorithmName="SHA-512" hashValue="TJG4yfPuFWFNijSpvQ8xSaYsASL+1izgvRxC8Cf+P+ydm0zDRuGGeG3mX+Fb5el9UvwyUw55czCTouFN3uMkxA==" saltValue="OLom1Z5SUUgpLHVgXwydb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D24B-030F-41DC-930A-2E3B85124D35}">
  <sheetPr>
    <tabColor theme="8" tint="0.59999389629810485"/>
  </sheetPr>
  <dimension ref="A1:R42"/>
  <sheetViews>
    <sheetView zoomScale="120" zoomScaleNormal="120" workbookViewId="0">
      <selection activeCell="J1" sqref="J1"/>
    </sheetView>
  </sheetViews>
  <sheetFormatPr defaultColWidth="9.140625" defaultRowHeight="15" x14ac:dyDescent="0.25"/>
  <cols>
    <col min="1" max="1" width="9.140625" style="100"/>
    <col min="2" max="2" width="9.140625" style="71"/>
    <col min="3" max="3" width="23.85546875" style="68" customWidth="1"/>
    <col min="4" max="4" width="27.28515625" style="68" customWidth="1"/>
    <col min="5" max="5" width="68" style="68" customWidth="1"/>
    <col min="6" max="6" width="26.140625" style="68" customWidth="1"/>
    <col min="7" max="7" width="17" style="68" customWidth="1"/>
    <col min="8" max="8" width="13.85546875" style="68" customWidth="1"/>
    <col min="9" max="10" width="11.140625" style="68" bestFit="1" customWidth="1"/>
    <col min="11" max="16384" width="9.140625" style="68"/>
  </cols>
  <sheetData>
    <row r="1" spans="1:18" s="3" customFormat="1" x14ac:dyDescent="0.25">
      <c r="A1" s="100"/>
      <c r="B1" s="70" t="s">
        <v>582</v>
      </c>
      <c r="C1" s="70">
        <v>2</v>
      </c>
      <c r="D1" s="70">
        <v>3</v>
      </c>
      <c r="E1" s="70">
        <v>4</v>
      </c>
      <c r="F1" s="70">
        <v>5</v>
      </c>
      <c r="G1" s="70">
        <v>8</v>
      </c>
      <c r="H1" s="70">
        <v>9</v>
      </c>
      <c r="I1" s="70">
        <v>13</v>
      </c>
      <c r="J1" s="70">
        <v>17</v>
      </c>
    </row>
    <row r="2" spans="1:18" x14ac:dyDescent="0.25">
      <c r="A2" s="101" t="s">
        <v>583</v>
      </c>
      <c r="B2" s="70" t="s">
        <v>584</v>
      </c>
      <c r="C2" s="69" t="s">
        <v>501</v>
      </c>
      <c r="D2" s="69" t="s">
        <v>502</v>
      </c>
      <c r="E2" s="69" t="s">
        <v>504</v>
      </c>
      <c r="F2" s="69" t="s">
        <v>506</v>
      </c>
      <c r="G2" s="69" t="s">
        <v>585</v>
      </c>
      <c r="H2" s="69" t="s">
        <v>586</v>
      </c>
      <c r="I2" s="69" t="s">
        <v>587</v>
      </c>
      <c r="J2" s="69" t="s">
        <v>588</v>
      </c>
      <c r="K2" s="69"/>
      <c r="L2" s="69"/>
      <c r="M2" s="69"/>
      <c r="N2" s="69"/>
      <c r="O2" s="69"/>
      <c r="P2" s="69"/>
      <c r="Q2" s="69"/>
      <c r="R2" s="69"/>
    </row>
    <row r="3" spans="1:18" x14ac:dyDescent="0.25">
      <c r="A3" s="100">
        <f t="shared" ref="A3:A32" si="0">3000+B3</f>
        <v>3003</v>
      </c>
      <c r="B3" s="70">
        <v>3</v>
      </c>
      <c r="C3" s="68" t="str" cm="1">
        <f t="array" ref="C3">IFERROR(INDEX('Projektid 61-90'!$A$1:$IG$17,C$1,$B3),"")</f>
        <v>2014-2020.15.03.22-0506</v>
      </c>
      <c r="D3" s="68" t="str" cm="1">
        <f t="array" ref="D3">IFERROR(INDEX('Projektid 61-90'!$A$1:$IG$17,D$1,$B3),"")</f>
        <v>SIHTASUTUS ANIJA MÕISA HALDUS</v>
      </c>
      <c r="E3" s="68" t="str" cm="1">
        <f t="array" ref="E3">IFERROR(INDEX('Projektid 61-90'!$A$1:$IG$17,E$1,$B3),"")</f>
        <v>Anija mõisa püsinäituse edasiarendamine</v>
      </c>
      <c r="F3" s="68" cm="1">
        <f t="array" ref="F3">IFERROR(INDEX('Projektid 61-90'!$A$1:$IG$17,F$1,$B3),"")</f>
        <v>133364</v>
      </c>
      <c r="G3" s="68" cm="1">
        <f t="array" ref="G3">IFERROR(INDEX('Projektid 61-90'!$A$1:$IG$17,G$1,$B3),"")</f>
        <v>3.3949999999999996</v>
      </c>
      <c r="H3" s="68" cm="1">
        <f t="array" ref="H3">IFERROR(INDEX('Projektid 61-90'!$A$1:$IG$17,H$1,$B3),"")</f>
        <v>2.9</v>
      </c>
      <c r="I3" s="68" cm="1">
        <f t="array" ref="I3">IFERROR(INDEX('Projektid 61-90'!$A$1:$IG$17,I$1,$B3),"")</f>
        <v>3.45</v>
      </c>
      <c r="J3" s="68" cm="1">
        <f t="array" ref="J3">IFERROR(INDEX('Projektid 61-90'!$A$1:$IG$17,J$1,$B3),"")</f>
        <v>4</v>
      </c>
    </row>
    <row r="4" spans="1:18" x14ac:dyDescent="0.25">
      <c r="A4" s="100">
        <f t="shared" si="0"/>
        <v>3011</v>
      </c>
      <c r="B4" s="70">
        <f t="shared" ref="B4:B32" si="1">B3+8</f>
        <v>11</v>
      </c>
      <c r="C4" s="68" t="str" cm="1">
        <f t="array" ref="C4">IFERROR(INDEX('Projektid 61-90'!$A$1:$IG$17,C$1,$B4),"")</f>
        <v>2014-2020.15.03.21-0284</v>
      </c>
      <c r="D4" s="68" t="str" cm="1">
        <f t="array" ref="D4">IFERROR(INDEX('Projektid 61-90'!$A$1:$IG$17,D$1,$B4),"")</f>
        <v>Narva Linna Arenduse ja Ökonoomika Amet</v>
      </c>
      <c r="E4" s="68" t="str" cm="1">
        <f t="array" ref="E4">IFERROR(INDEX('Projektid 61-90'!$A$1:$IG$17,E$1,$B4),"")</f>
        <v>Vana-Narva uus elu</v>
      </c>
      <c r="F4" s="68" cm="1">
        <f t="array" ref="F4">IFERROR(INDEX('Projektid 61-90'!$A$1:$IG$17,F$1,$B4),"")</f>
        <v>167637.4</v>
      </c>
      <c r="G4" s="68" cm="1">
        <f t="array" ref="G4">IFERROR(INDEX('Projektid 61-90'!$A$1:$IG$17,G$1,$B4),"")</f>
        <v>3.8566666666666674</v>
      </c>
      <c r="H4" s="68" cm="1">
        <f t="array" ref="H4">IFERROR(INDEX('Projektid 61-90'!$A$1:$IG$17,H$1,$B4),"")</f>
        <v>3.8666666666666671</v>
      </c>
      <c r="I4" s="68" cm="1">
        <f t="array" ref="I4">IFERROR(INDEX('Projektid 61-90'!$A$1:$IG$17,I$1,$B4),"")</f>
        <v>3.7</v>
      </c>
      <c r="J4" s="68" cm="1">
        <f t="array" ref="J4">IFERROR(INDEX('Projektid 61-90'!$A$1:$IG$17,J$1,$B4),"")</f>
        <v>4</v>
      </c>
    </row>
    <row r="5" spans="1:18" x14ac:dyDescent="0.25">
      <c r="A5" s="100">
        <f t="shared" si="0"/>
        <v>3019</v>
      </c>
      <c r="B5" s="70">
        <f t="shared" si="1"/>
        <v>19</v>
      </c>
      <c r="C5" s="68" t="str" cm="1">
        <f t="array" ref="C5">IFERROR(INDEX('Projektid 61-90'!$A$1:$IG$17,C$1,$B5),"")</f>
        <v>2014-2020.15.03.21-0237</v>
      </c>
      <c r="D5" s="68" t="str" cm="1">
        <f t="array" ref="D5">IFERROR(INDEX('Projektid 61-90'!$A$1:$IG$17,D$1,$B5),"")</f>
        <v>Sihtasutus Saadjärve</v>
      </c>
      <c r="E5" s="68" t="str" cm="1">
        <f t="array" ref="E5">IFERROR(INDEX('Projektid 61-90'!$A$1:$IG$17,E$1,$B5),"")</f>
        <v>Kontaktivaba kellaajast sõltumatu külastusvõimaluse arendamine Jääaja Keskuses</v>
      </c>
      <c r="F5" s="68" cm="1">
        <f t="array" ref="F5">IFERROR(INDEX('Projektid 61-90'!$A$1:$IG$17,F$1,$B5),"")</f>
        <v>119000</v>
      </c>
      <c r="G5" s="68" cm="1">
        <f t="array" ref="G5">IFERROR(INDEX('Projektid 61-90'!$A$1:$IG$17,G$1,$B5),"")</f>
        <v>2.39</v>
      </c>
      <c r="H5" s="68" cm="1">
        <f t="array" ref="H5">IFERROR(INDEX('Projektid 61-90'!$A$1:$IG$17,H$1,$B5),"")</f>
        <v>2</v>
      </c>
      <c r="I5" s="68" cm="1">
        <f t="array" ref="I5">IFERROR(INDEX('Projektid 61-90'!$A$1:$IG$17,I$1,$B5),"")</f>
        <v>3.3000000000000003</v>
      </c>
      <c r="J5" s="68" cm="1">
        <f t="array" ref="J5">IFERROR(INDEX('Projektid 61-90'!$A$1:$IG$17,J$1,$B5),"")</f>
        <v>2</v>
      </c>
    </row>
    <row r="6" spans="1:18" x14ac:dyDescent="0.25">
      <c r="A6" s="100">
        <f t="shared" si="0"/>
        <v>3027</v>
      </c>
      <c r="B6" s="70">
        <f t="shared" si="1"/>
        <v>27</v>
      </c>
      <c r="C6" s="68" t="str" cm="1">
        <f t="array" ref="C6">IFERROR(INDEX('Projektid 61-90'!$A$1:$IG$17,C$1,$B6),"")</f>
        <v>2014-2020.15.03.21-0276</v>
      </c>
      <c r="D6" s="68" t="str" cm="1">
        <f t="array" ref="D6">IFERROR(INDEX('Projektid 61-90'!$A$1:$IG$17,D$1,$B6),"")</f>
        <v>BLUERAY OÜ</v>
      </c>
      <c r="E6" s="68" t="str" cm="1">
        <f t="array" ref="E6">IFERROR(INDEX('Projektid 61-90'!$A$1:$IG$17,E$1,$B6),"")</f>
        <v>Ajaauk „VR Tallinn 1939/44“</v>
      </c>
      <c r="F6" s="68" cm="1">
        <f t="array" ref="F6">IFERROR(INDEX('Projektid 61-90'!$A$1:$IG$17,F$1,$B6),"")</f>
        <v>80517.36</v>
      </c>
      <c r="G6" s="68" cm="1">
        <f t="array" ref="G6">IFERROR(INDEX('Projektid 61-90'!$A$1:$IG$17,G$1,$B6),"")</f>
        <v>3.51</v>
      </c>
      <c r="H6" s="68" cm="1">
        <f t="array" ref="H6">IFERROR(INDEX('Projektid 61-90'!$A$1:$IG$17,H$1,$B6),"")</f>
        <v>3.3000000000000003</v>
      </c>
      <c r="I6" s="68" cm="1">
        <f t="array" ref="I6">IFERROR(INDEX('Projektid 61-90'!$A$1:$IG$17,I$1,$B6),"")</f>
        <v>3.3</v>
      </c>
      <c r="J6" s="68" cm="1">
        <f t="array" ref="J6">IFERROR(INDEX('Projektid 61-90'!$A$1:$IG$17,J$1,$B6),"")</f>
        <v>4</v>
      </c>
    </row>
    <row r="7" spans="1:18" x14ac:dyDescent="0.25">
      <c r="A7" s="100">
        <f t="shared" si="0"/>
        <v>3035</v>
      </c>
      <c r="B7" s="70">
        <f t="shared" si="1"/>
        <v>35</v>
      </c>
      <c r="C7" s="68" t="str" cm="1">
        <f t="array" ref="C7">IFERROR(INDEX('Projektid 61-90'!$A$1:$IG$17,C$1,$B7),"")</f>
        <v>2014-2020.15.03.21-0307</v>
      </c>
      <c r="D7" s="68" t="str" cm="1">
        <f t="array" ref="D7">IFERROR(INDEX('Projektid 61-90'!$A$1:$IG$17,D$1,$B7),"")</f>
        <v>Sihtasutus Teaduskeskus Ahhaa</v>
      </c>
      <c r="E7" s="68" t="str" cm="1">
        <f t="array" ref="E7">IFERROR(INDEX('Projektid 61-90'!$A$1:$IG$17,E$1,$B7),"")</f>
        <v>Minu AHHAA elamus</v>
      </c>
      <c r="F7" s="68" cm="1">
        <f t="array" ref="F7">IFERROR(INDEX('Projektid 61-90'!$A$1:$IG$17,F$1,$B7),"")</f>
        <v>57225</v>
      </c>
      <c r="G7" s="68" cm="1">
        <f t="array" ref="G7">IFERROR(INDEX('Projektid 61-90'!$A$1:$IG$17,G$1,$B7),"")</f>
        <v>3.51</v>
      </c>
      <c r="H7" s="68" cm="1">
        <f t="array" ref="H7">IFERROR(INDEX('Projektid 61-90'!$A$1:$IG$17,H$1,$B7),"")</f>
        <v>3</v>
      </c>
      <c r="I7" s="68" cm="1">
        <f t="array" ref="I7">IFERROR(INDEX('Projektid 61-90'!$A$1:$IG$17,I$1,$B7),"")</f>
        <v>3.6999999999999997</v>
      </c>
      <c r="J7" s="68" cm="1">
        <f t="array" ref="J7">IFERROR(INDEX('Projektid 61-90'!$A$1:$IG$17,J$1,$B7),"")</f>
        <v>4</v>
      </c>
    </row>
    <row r="8" spans="1:18" x14ac:dyDescent="0.25">
      <c r="A8" s="100">
        <f t="shared" si="0"/>
        <v>3043</v>
      </c>
      <c r="B8" s="70">
        <f t="shared" si="1"/>
        <v>43</v>
      </c>
      <c r="C8" s="68" t="str" cm="1">
        <f t="array" ref="C8">IFERROR(INDEX('Projektid 61-90'!$A$1:$IG$17,C$1,$B8),"")</f>
        <v>2014-2020.15.03.22-0438</v>
      </c>
      <c r="D8" s="68" t="str" cm="1">
        <f t="array" ref="D8">IFERROR(INDEX('Projektid 61-90'!$A$1:$IG$17,D$1,$B8),"")</f>
        <v>Tallinna Linnamuuseum</v>
      </c>
      <c r="E8" s="68" t="str" cm="1">
        <f t="array" ref="E8">IFERROR(INDEX('Projektid 61-90'!$A$1:$IG$17,E$1,$B8),"")</f>
        <v>SLOW TRIP: Pildi sisse minek</v>
      </c>
      <c r="F8" s="68" cm="1">
        <f t="array" ref="F8">IFERROR(INDEX('Projektid 61-90'!$A$1:$IG$17,F$1,$B8),"")</f>
        <v>168485.1</v>
      </c>
      <c r="G8" s="68" cm="1">
        <f t="array" ref="G8">IFERROR(INDEX('Projektid 61-90'!$A$1:$IG$17,G$1,$B8),"")</f>
        <v>2.63</v>
      </c>
      <c r="H8" s="68" cm="1">
        <f t="array" ref="H8">IFERROR(INDEX('Projektid 61-90'!$A$1:$IG$17,H$1,$B8),"")</f>
        <v>2.2999999999999998</v>
      </c>
      <c r="I8" s="68" cm="1">
        <f t="array" ref="I8">IFERROR(INDEX('Projektid 61-90'!$A$1:$IG$17,I$1,$B8),"")</f>
        <v>2.7</v>
      </c>
      <c r="J8" s="68" cm="1">
        <f t="array" ref="J8">IFERROR(INDEX('Projektid 61-90'!$A$1:$IG$17,J$1,$B8),"")</f>
        <v>3</v>
      </c>
    </row>
    <row r="9" spans="1:18" x14ac:dyDescent="0.25">
      <c r="A9" s="100">
        <f t="shared" si="0"/>
        <v>3051</v>
      </c>
      <c r="B9" s="70">
        <f t="shared" si="1"/>
        <v>51</v>
      </c>
      <c r="C9" s="68" t="str" cm="1">
        <f t="array" ref="C9">IFERROR(INDEX('Projektid 61-90'!$A$1:$IG$17,C$1,$B9),"")</f>
        <v>2014-2020.15.03.21-0272</v>
      </c>
      <c r="D9" s="68" t="str" cm="1">
        <f t="array" ref="D9">IFERROR(INDEX('Projektid 61-90'!$A$1:$IG$17,D$1,$B9),"")</f>
        <v>Hindreku Turismitalu OÜ</v>
      </c>
      <c r="E9" s="68" t="str" cm="1">
        <f t="array" ref="E9">IFERROR(INDEX('Projektid 61-90'!$A$1:$IG$17,E$1,$B9),"")</f>
        <v>Raba elamuskeskus</v>
      </c>
      <c r="F9" s="68" cm="1">
        <f t="array" ref="F9">IFERROR(INDEX('Projektid 61-90'!$A$1:$IG$17,F$1,$B9),"")</f>
        <v>182004.33</v>
      </c>
      <c r="G9" s="68" cm="1">
        <f t="array" ref="G9">IFERROR(INDEX('Projektid 61-90'!$A$1:$IG$17,G$1,$B9),"")</f>
        <v>2.71</v>
      </c>
      <c r="H9" s="68" cm="1">
        <f t="array" ref="H9">IFERROR(INDEX('Projektid 61-90'!$A$1:$IG$17,H$1,$B9),"")</f>
        <v>2.5</v>
      </c>
      <c r="I9" s="68" cm="1">
        <f t="array" ref="I9">IFERROR(INDEX('Projektid 61-90'!$A$1:$IG$17,I$1,$B9),"")</f>
        <v>2.7</v>
      </c>
      <c r="J9" s="68" cm="1">
        <f t="array" ref="J9">IFERROR(INDEX('Projektid 61-90'!$A$1:$IG$17,J$1,$B9),"")</f>
        <v>3</v>
      </c>
    </row>
    <row r="10" spans="1:18" x14ac:dyDescent="0.25">
      <c r="A10" s="100">
        <f t="shared" si="0"/>
        <v>3059</v>
      </c>
      <c r="B10" s="70">
        <f t="shared" si="1"/>
        <v>59</v>
      </c>
      <c r="C10" s="68" t="str" cm="1">
        <f t="array" ref="C10">IFERROR(INDEX('Projektid 61-90'!$A$1:$IG$17,C$1,$B10),"")</f>
        <v>2014-2020.15.03.22-0455</v>
      </c>
      <c r="D10" s="68" t="str" cm="1">
        <f t="array" ref="D10">IFERROR(INDEX('Projektid 61-90'!$A$1:$IG$17,D$1,$B10),"")</f>
        <v>Mittetulundusühing Laitse Pargid</v>
      </c>
      <c r="E10" s="68" t="str" cm="1">
        <f t="array" ref="E10">IFERROR(INDEX('Projektid 61-90'!$A$1:$IG$17,E$1,$B10),"")</f>
        <v>Estonian Heritage Tour</v>
      </c>
      <c r="F10" s="68" cm="1">
        <f t="array" ref="F10">IFERROR(INDEX('Projektid 61-90'!$A$1:$IG$17,F$1,$B10),"")</f>
        <v>199771.11</v>
      </c>
      <c r="G10" s="68" cm="1">
        <f t="array" ref="G10">IFERROR(INDEX('Projektid 61-90'!$A$1:$IG$17,G$1,$B10),"")</f>
        <v>2.8200000000000003</v>
      </c>
      <c r="H10" s="68" cm="1">
        <f t="array" ref="H10">IFERROR(INDEX('Projektid 61-90'!$A$1:$IG$17,H$1,$B10),"")</f>
        <v>2.7750000000000004</v>
      </c>
      <c r="I10" s="68" cm="1">
        <f t="array" ref="I10">IFERROR(INDEX('Projektid 61-90'!$A$1:$IG$17,I$1,$B10),"")</f>
        <v>3.7</v>
      </c>
      <c r="J10" s="68" cm="1">
        <f t="array" ref="J10">IFERROR(INDEX('Projektid 61-90'!$A$1:$IG$17,J$1,$B10),"")</f>
        <v>2</v>
      </c>
    </row>
    <row r="11" spans="1:18" x14ac:dyDescent="0.25">
      <c r="A11" s="100">
        <f t="shared" si="0"/>
        <v>3067</v>
      </c>
      <c r="B11" s="70">
        <f t="shared" si="1"/>
        <v>67</v>
      </c>
      <c r="C11" s="68" t="str" cm="1">
        <f t="array" ref="C11">IFERROR(INDEX('Projektid 61-90'!$A$1:$IG$17,C$1,$B11),"")</f>
        <v xml:space="preserve">2014-2020.15.03.21-0338 						</v>
      </c>
      <c r="D11" s="68" t="str" cm="1">
        <f t="array" ref="D11">IFERROR(INDEX('Projektid 61-90'!$A$1:$IG$17,D$1,$B11),"")</f>
        <v xml:space="preserve">OÜ Saaremaa Viikingid </v>
      </c>
      <c r="E11" s="68" t="str" cm="1">
        <f t="array" ref="E11">IFERROR(INDEX('Projektid 61-90'!$A$1:$IG$17,E$1,$B11),"")</f>
        <v xml:space="preserve">„Saaremaa Viikingite Keskuse arendamine“ </v>
      </c>
      <c r="F11" s="68" cm="1">
        <f t="array" ref="F11">IFERROR(INDEX('Projektid 61-90'!$A$1:$IG$17,F$1,$B11),"")</f>
        <v>185928.37</v>
      </c>
      <c r="G11" s="68" cm="1">
        <f t="array" ref="G11">IFERROR(INDEX('Projektid 61-90'!$A$1:$IG$17,G$1,$B11),"")</f>
        <v>3.8200000000000003</v>
      </c>
      <c r="H11" s="68" cm="1">
        <f t="array" ref="H11">IFERROR(INDEX('Projektid 61-90'!$A$1:$IG$17,H$1,$B11),"")</f>
        <v>4</v>
      </c>
      <c r="I11" s="68" cm="1">
        <f t="array" ref="I11">IFERROR(INDEX('Projektid 61-90'!$A$1:$IG$17,I$1,$B11),"")</f>
        <v>3.4000000000000004</v>
      </c>
      <c r="J11" s="68" cm="1">
        <f t="array" ref="J11">IFERROR(INDEX('Projektid 61-90'!$A$1:$IG$17,J$1,$B11),"")</f>
        <v>4</v>
      </c>
    </row>
    <row r="12" spans="1:18" x14ac:dyDescent="0.25">
      <c r="A12" s="100">
        <f t="shared" si="0"/>
        <v>3075</v>
      </c>
      <c r="B12" s="70">
        <f t="shared" si="1"/>
        <v>75</v>
      </c>
      <c r="C12" s="68" t="str" cm="1">
        <f t="array" ref="C12">IFERROR(INDEX('Projektid 61-90'!$A$1:$IG$17,C$1,$B12),"")</f>
        <v>2014-2020.15.03.21-0379</v>
      </c>
      <c r="D12" s="68" t="str" cm="1">
        <f t="array" ref="D12">IFERROR(INDEX('Projektid 61-90'!$A$1:$IG$17,D$1,$B12),"")</f>
        <v>Trobas OÜ</v>
      </c>
      <c r="E12" s="68" t="str" cm="1">
        <f t="array" ref="E12">IFERROR(INDEX('Projektid 61-90'!$A$1:$IG$17,E$1,$B12),"")</f>
        <v>Rannametsa Looduskeskus arendus</v>
      </c>
      <c r="F12" s="68" cm="1">
        <f t="array" ref="F12">IFERROR(INDEX('Projektid 61-90'!$A$1:$IG$17,F$1,$B12),"")</f>
        <v>192923.5</v>
      </c>
      <c r="G12" s="68" cm="1">
        <f t="array" ref="G12">IFERROR(INDEX('Projektid 61-90'!$A$1:$IG$17,G$1,$B12),"")</f>
        <v>1.952</v>
      </c>
      <c r="H12" s="68" cm="1">
        <f t="array" ref="H12">IFERROR(INDEX('Projektid 61-90'!$A$1:$IG$17,H$1,$B12),"")</f>
        <v>1.88</v>
      </c>
      <c r="I12" s="68" cm="1">
        <f t="array" ref="I12">IFERROR(INDEX('Projektid 61-90'!$A$1:$IG$17,I$1,$B12),"")</f>
        <v>2</v>
      </c>
      <c r="J12" s="68" cm="1">
        <f t="array" ref="J12">IFERROR(INDEX('Projektid 61-90'!$A$1:$IG$17,J$1,$B12),"")</f>
        <v>2</v>
      </c>
    </row>
    <row r="13" spans="1:18" x14ac:dyDescent="0.25">
      <c r="A13" s="100">
        <f t="shared" si="0"/>
        <v>3083</v>
      </c>
      <c r="B13" s="70">
        <f t="shared" si="1"/>
        <v>83</v>
      </c>
      <c r="C13" s="68" t="str" cm="1">
        <f t="array" ref="C13">IFERROR(INDEX('Projektid 61-90'!$A$1:$IG$17,C$1,$B13),"")</f>
        <v>2014-2020.15.03.22-0519</v>
      </c>
      <c r="D13" s="68" t="str" cm="1">
        <f t="array" ref="D13">IFERROR(INDEX('Projektid 61-90'!$A$1:$IG$17,D$1,$B13),"")</f>
        <v>Mittetulundusühing Muusika Ait</v>
      </c>
      <c r="E13" s="68" t="str" cm="1">
        <f t="array" ref="E13">IFERROR(INDEX('Projektid 61-90'!$A$1:$IG$17,E$1,$B13),"")</f>
        <v>Muusika Ait Järvamaal Salutaguse külas</v>
      </c>
      <c r="F13" s="68" cm="1">
        <f t="array" ref="F13">IFERROR(INDEX('Projektid 61-90'!$A$1:$IG$17,F$1,$B13),"")</f>
        <v>191730</v>
      </c>
      <c r="G13" s="68" cm="1">
        <f t="array" ref="G13">IFERROR(INDEX('Projektid 61-90'!$A$1:$IG$17,G$1,$B13),"")</f>
        <v>2.15</v>
      </c>
      <c r="H13" s="68" cm="1">
        <f t="array" ref="H13">IFERROR(INDEX('Projektid 61-90'!$A$1:$IG$17,H$1,$B13),"")</f>
        <v>2</v>
      </c>
      <c r="I13" s="68" cm="1">
        <f t="array" ref="I13">IFERROR(INDEX('Projektid 61-90'!$A$1:$IG$17,I$1,$B13),"")</f>
        <v>2.5</v>
      </c>
      <c r="J13" s="68" cm="1">
        <f t="array" ref="J13">IFERROR(INDEX('Projektid 61-90'!$A$1:$IG$17,J$1,$B13),"")</f>
        <v>2</v>
      </c>
    </row>
    <row r="14" spans="1:18" x14ac:dyDescent="0.25">
      <c r="A14" s="100">
        <f t="shared" si="0"/>
        <v>3091</v>
      </c>
      <c r="B14" s="70">
        <f t="shared" si="1"/>
        <v>91</v>
      </c>
      <c r="C14" s="68" t="str" cm="1">
        <f t="array" ref="C14">IFERROR(INDEX('Projektid 61-90'!$A$1:$IG$17,C$1,$B14),"")</f>
        <v>2014-2020.15.03.22-0439</v>
      </c>
      <c r="D14" s="68" t="str" cm="1">
        <f t="array" ref="D14">IFERROR(INDEX('Projektid 61-90'!$A$1:$IG$17,D$1,$B14),"")</f>
        <v>Sea Kayaking Estonia OÜ</v>
      </c>
      <c r="E14" s="68" t="str" cm="1">
        <f t="array" ref="E14">IFERROR(INDEX('Projektid 61-90'!$A$1:$IG$17,E$1,$B14),"")</f>
        <v>Karuskose Seiklus-koolituskeskus Soomaa südames</v>
      </c>
      <c r="F14" s="68" cm="1">
        <f t="array" ref="F14">IFERROR(INDEX('Projektid 61-90'!$A$1:$IG$17,F$1,$B14),"")</f>
        <v>200000</v>
      </c>
      <c r="G14" s="68" cm="1">
        <f t="array" ref="G14">IFERROR(INDEX('Projektid 61-90'!$A$1:$IG$17,G$1,$B14),"")</f>
        <v>3.75</v>
      </c>
      <c r="H14" s="68" cm="1">
        <f t="array" ref="H14">IFERROR(INDEX('Projektid 61-90'!$A$1:$IG$17,H$1,$B14),"")</f>
        <v>3.6000000000000005</v>
      </c>
      <c r="I14" s="68" cm="1">
        <f t="array" ref="I14">IFERROR(INDEX('Projektid 61-90'!$A$1:$IG$17,I$1,$B14),"")</f>
        <v>3.6999999999999997</v>
      </c>
      <c r="J14" s="68" cm="1">
        <f t="array" ref="J14">IFERROR(INDEX('Projektid 61-90'!$A$1:$IG$17,J$1,$B14),"")</f>
        <v>4</v>
      </c>
    </row>
    <row r="15" spans="1:18" x14ac:dyDescent="0.25">
      <c r="A15" s="100">
        <f t="shared" si="0"/>
        <v>3099</v>
      </c>
      <c r="B15" s="70">
        <f t="shared" si="1"/>
        <v>99</v>
      </c>
      <c r="C15" s="68" t="str" cm="1">
        <f t="array" ref="C15">IFERROR(INDEX('Projektid 61-90'!$A$1:$IG$17,C$1,$B15),"")</f>
        <v>2014-2020.15.03.21-0287</v>
      </c>
      <c r="D15" s="68" t="str" cm="1">
        <f t="array" ref="D15">IFERROR(INDEX('Projektid 61-90'!$A$1:$IG$17,D$1,$B15),"")</f>
        <v>MELU Grupp OÜ</v>
      </c>
      <c r="E15" s="68" t="str" cm="1">
        <f t="array" ref="E15">IFERROR(INDEX('Projektid 61-90'!$A$1:$IG$17,E$1,$B15),"")</f>
        <v>Junsi Puhkekeskuse arendamine</v>
      </c>
      <c r="F15" s="68" cm="1">
        <f t="array" ref="F15">IFERROR(INDEX('Projektid 61-90'!$A$1:$IG$17,F$1,$B15),"")</f>
        <v>200000</v>
      </c>
      <c r="G15" s="68" cm="1">
        <f t="array" ref="G15">IFERROR(INDEX('Projektid 61-90'!$A$1:$IG$17,G$1,$B15),"")</f>
        <v>2.6833333333333336</v>
      </c>
      <c r="H15" s="68" cm="1">
        <f t="array" ref="H15">IFERROR(INDEX('Projektid 61-90'!$A$1:$IG$17,H$1,$B15),"")</f>
        <v>2.5833333333333335</v>
      </c>
      <c r="I15" s="68" cm="1">
        <f t="array" ref="I15">IFERROR(INDEX('Projektid 61-90'!$A$1:$IG$17,I$1,$B15),"")</f>
        <v>2.5</v>
      </c>
      <c r="J15" s="68" cm="1">
        <f t="array" ref="J15">IFERROR(INDEX('Projektid 61-90'!$A$1:$IG$17,J$1,$B15),"")</f>
        <v>3</v>
      </c>
    </row>
    <row r="16" spans="1:18" x14ac:dyDescent="0.25">
      <c r="A16" s="100">
        <f t="shared" si="0"/>
        <v>3107</v>
      </c>
      <c r="B16" s="70">
        <f t="shared" si="1"/>
        <v>107</v>
      </c>
      <c r="C16" s="68" t="str" cm="1">
        <f t="array" ref="C16">IFERROR(INDEX('Projektid 61-90'!$A$1:$IG$17,C$1,$B16),"")</f>
        <v xml:space="preserve">2014-2020.15.03.21-0378 </v>
      </c>
      <c r="D16" s="68" t="str" cm="1">
        <f t="array" ref="D16">IFERROR(INDEX('Projektid 61-90'!$A$1:$IG$17,D$1,$B16),"")</f>
        <v xml:space="preserve">Elda Angels OÜ </v>
      </c>
      <c r="E16" s="68" t="str" cm="1">
        <f t="array" ref="E16">IFERROR(INDEX('Projektid 61-90'!$A$1:$IG$17,E$1,$B16),"")</f>
        <v>Pilguse Residency rahvusvahelisele sihtgrupile suunatud</v>
      </c>
      <c r="F16" s="68" cm="1">
        <f t="array" ref="F16">IFERROR(INDEX('Projektid 61-90'!$A$1:$IG$17,F$1,$B16),"")</f>
        <v>199999.8</v>
      </c>
      <c r="G16" s="68" cm="1">
        <f t="array" ref="G16">IFERROR(INDEX('Projektid 61-90'!$A$1:$IG$17,G$1,$B16),"")</f>
        <v>3.8200000000000003</v>
      </c>
      <c r="H16" s="68" cm="1">
        <f t="array" ref="H16">IFERROR(INDEX('Projektid 61-90'!$A$1:$IG$17,H$1,$B16),"")</f>
        <v>4</v>
      </c>
      <c r="I16" s="68" cm="1">
        <f t="array" ref="I16">IFERROR(INDEX('Projektid 61-90'!$A$1:$IG$17,I$1,$B16),"")</f>
        <v>3.4000000000000004</v>
      </c>
      <c r="J16" s="68" cm="1">
        <f t="array" ref="J16">IFERROR(INDEX('Projektid 61-90'!$A$1:$IG$17,J$1,$B16),"")</f>
        <v>4</v>
      </c>
    </row>
    <row r="17" spans="1:10" x14ac:dyDescent="0.25">
      <c r="A17" s="100">
        <f t="shared" si="0"/>
        <v>3115</v>
      </c>
      <c r="B17" s="70">
        <f t="shared" si="1"/>
        <v>115</v>
      </c>
      <c r="C17" s="68" t="str" cm="1">
        <f t="array" ref="C17">IFERROR(INDEX('Projektid 61-90'!$A$1:$IG$17,C$1,$B17),"")</f>
        <v>2014-2020.15.03.22-0456</v>
      </c>
      <c r="D17" s="68" t="str" cm="1">
        <f t="array" ref="D17">IFERROR(INDEX('Projektid 61-90'!$A$1:$IG$17,D$1,$B17),"")</f>
        <v>osaühing Motel Maria</v>
      </c>
      <c r="E17" s="68" t="str" cm="1">
        <f t="array" ref="E17">IFERROR(INDEX('Projektid 61-90'!$A$1:$IG$17,E$1,$B17),"")</f>
        <v>Romantilise Rannatee Küün</v>
      </c>
      <c r="F17" s="68" cm="1">
        <f t="array" ref="F17">IFERROR(INDEX('Projektid 61-90'!$A$1:$IG$17,F$1,$B17),"")</f>
        <v>196098.48</v>
      </c>
      <c r="G17" s="68" cm="1">
        <f t="array" ref="G17">IFERROR(INDEX('Projektid 61-90'!$A$1:$IG$17,G$1,$B17),"")</f>
        <v>2.92</v>
      </c>
      <c r="H17" s="68" cm="1">
        <f t="array" ref="H17">IFERROR(INDEX('Projektid 61-90'!$A$1:$IG$17,H$1,$B17),"")</f>
        <v>2.5</v>
      </c>
      <c r="I17" s="68" cm="1">
        <f t="array" ref="I17">IFERROR(INDEX('Projektid 61-90'!$A$1:$IG$17,I$1,$B17),"")</f>
        <v>3.4000000000000004</v>
      </c>
      <c r="J17" s="68" cm="1">
        <f t="array" ref="J17">IFERROR(INDEX('Projektid 61-90'!$A$1:$IG$17,J$1,$B17),"")</f>
        <v>3</v>
      </c>
    </row>
    <row r="18" spans="1:10" x14ac:dyDescent="0.25">
      <c r="A18" s="100">
        <f t="shared" si="0"/>
        <v>3123</v>
      </c>
      <c r="B18" s="70">
        <f t="shared" si="1"/>
        <v>123</v>
      </c>
      <c r="C18" s="68" t="str" cm="1">
        <f t="array" ref="C18">IFERROR(INDEX('Projektid 61-90'!$A$1:$IG$17,C$1,$B18),"")</f>
        <v>2014-2020.15.03.22-0484</v>
      </c>
      <c r="D18" s="68" t="str" cm="1">
        <f t="array" ref="D18">IFERROR(INDEX('Projektid 61-90'!$A$1:$IG$17,D$1,$B18),"")</f>
        <v>Käesalu kunstikeskus OÜ</v>
      </c>
      <c r="E18" s="68" t="str" cm="1">
        <f t="array" ref="E18">IFERROR(INDEX('Projektid 61-90'!$A$1:$IG$17,E$1,$B18),"")</f>
        <v>Käesalu kunstikeskuse rajamine</v>
      </c>
      <c r="F18" s="68" cm="1">
        <f t="array" ref="F18">IFERROR(INDEX('Projektid 61-90'!$A$1:$IG$17,F$1,$B18),"")</f>
        <v>200000</v>
      </c>
      <c r="G18" s="68" cm="1">
        <f t="array" ref="G18">IFERROR(INDEX('Projektid 61-90'!$A$1:$IG$17,G$1,$B18),"")</f>
        <v>2.8049999999999997</v>
      </c>
      <c r="H18" s="68" cm="1">
        <f t="array" ref="H18">IFERROR(INDEX('Projektid 61-90'!$A$1:$IG$17,H$1,$B18),"")</f>
        <v>2.8</v>
      </c>
      <c r="I18" s="68" cm="1">
        <f t="array" ref="I18">IFERROR(INDEX('Projektid 61-90'!$A$1:$IG$17,I$1,$B18),"")</f>
        <v>2.6166666666666663</v>
      </c>
      <c r="J18" s="68" cm="1">
        <f t="array" ref="J18">IFERROR(INDEX('Projektid 61-90'!$A$1:$IG$17,J$1,$B18),"")</f>
        <v>3</v>
      </c>
    </row>
    <row r="19" spans="1:10" x14ac:dyDescent="0.25">
      <c r="A19" s="100">
        <f t="shared" si="0"/>
        <v>3131</v>
      </c>
      <c r="B19" s="70">
        <f t="shared" si="1"/>
        <v>131</v>
      </c>
      <c r="C19" s="68" t="str" cm="1">
        <f t="array" ref="C19">IFERROR(INDEX('Projektid 61-90'!$A$1:$IG$17,C$1,$B19),"")</f>
        <v xml:space="preserve">2014-2020.15.03.22-0501 </v>
      </c>
      <c r="D19" s="68" t="str" cm="1">
        <f t="array" ref="D19">IFERROR(INDEX('Projektid 61-90'!$A$1:$IG$17,D$1,$B19),"")</f>
        <v xml:space="preserve">Megasped OÜ </v>
      </c>
      <c r="E19" s="68" t="str" cm="1">
        <f t="array" ref="E19">IFERROR(INDEX('Projektid 61-90'!$A$1:$IG$17,E$1,$B19),"")</f>
        <v>Kaasiku puhkekompleksi tootearendus</v>
      </c>
      <c r="F19" s="68" cm="1">
        <f t="array" ref="F19">IFERROR(INDEX('Projektid 61-90'!$A$1:$IG$17,F$1,$B19),"")</f>
        <v>199075.8</v>
      </c>
      <c r="G19" s="68" cm="1">
        <f t="array" ref="G19">IFERROR(INDEX('Projektid 61-90'!$A$1:$IG$17,G$1,$B19),"")</f>
        <v>3.58</v>
      </c>
      <c r="H19" s="68" cm="1">
        <f t="array" ref="H19">IFERROR(INDEX('Projektid 61-90'!$A$1:$IG$17,H$1,$B19),"")</f>
        <v>3.7</v>
      </c>
      <c r="I19" s="68" cm="1">
        <f t="array" ref="I19">IFERROR(INDEX('Projektid 61-90'!$A$1:$IG$17,I$1,$B19),"")</f>
        <v>3</v>
      </c>
      <c r="J19" s="68" cm="1">
        <f t="array" ref="J19">IFERROR(INDEX('Projektid 61-90'!$A$1:$IG$17,J$1,$B19),"")</f>
        <v>4</v>
      </c>
    </row>
    <row r="20" spans="1:10" x14ac:dyDescent="0.25">
      <c r="A20" s="100">
        <f t="shared" si="0"/>
        <v>3139</v>
      </c>
      <c r="B20" s="70">
        <f t="shared" si="1"/>
        <v>139</v>
      </c>
      <c r="C20" s="68" t="str" cm="1">
        <f t="array" ref="C20">IFERROR(INDEX('Projektid 61-90'!$A$1:$IG$17,C$1,$B20),"")</f>
        <v>2014-2020.15.03.21-0250</v>
      </c>
      <c r="D20" s="68" t="str" cm="1">
        <f t="array" ref="D20">IFERROR(INDEX('Projektid 61-90'!$A$1:$IG$17,D$1,$B20),"")</f>
        <v>Tallinna Strateegiakeskus</v>
      </c>
      <c r="E20" s="68" t="str" cm="1">
        <f t="array" ref="E20">IFERROR(INDEX('Projektid 61-90'!$A$1:$IG$17,E$1,$B20),"")</f>
        <v>Tallinn Card City Guide mobiilirakendus</v>
      </c>
      <c r="F20" s="68" cm="1">
        <f t="array" ref="F20">IFERROR(INDEX('Projektid 61-90'!$A$1:$IG$17,F$1,$B20),"")</f>
        <v>150993.5</v>
      </c>
      <c r="G20" s="68" cm="1">
        <f t="array" ref="G20">IFERROR(INDEX('Projektid 61-90'!$A$1:$IG$17,G$1,$B20),"")</f>
        <v>3.09</v>
      </c>
      <c r="H20" s="68" cm="1">
        <f t="array" ref="H20">IFERROR(INDEX('Projektid 61-90'!$A$1:$IG$17,H$1,$B20),"")</f>
        <v>2.7</v>
      </c>
      <c r="I20" s="68" cm="1">
        <f t="array" ref="I20">IFERROR(INDEX('Projektid 61-90'!$A$1:$IG$17,I$1,$B20),"")</f>
        <v>3.6999999999999997</v>
      </c>
      <c r="J20" s="68" cm="1">
        <f t="array" ref="J20">IFERROR(INDEX('Projektid 61-90'!$A$1:$IG$17,J$1,$B20),"")</f>
        <v>3</v>
      </c>
    </row>
    <row r="21" spans="1:10" x14ac:dyDescent="0.25">
      <c r="A21" s="100">
        <f t="shared" si="0"/>
        <v>3147</v>
      </c>
      <c r="B21" s="70">
        <f t="shared" si="1"/>
        <v>147</v>
      </c>
      <c r="C21" s="68" t="str" cm="1">
        <f t="array" ref="C21">IFERROR(INDEX('Projektid 61-90'!$A$1:$IG$17,C$1,$B21),"")</f>
        <v>2014-2020.15.03.21-0286</v>
      </c>
      <c r="D21" s="68" t="str" cm="1">
        <f t="array" ref="D21">IFERROR(INDEX('Projektid 61-90'!$A$1:$IG$17,D$1,$B21),"")</f>
        <v>Mittetulundusühing Soomaa Turism</v>
      </c>
      <c r="E21" s="68" t="str" cm="1">
        <f t="array" ref="E21">IFERROR(INDEX('Projektid 61-90'!$A$1:$IG$17,E$1,$B21),"")</f>
        <v>Soomaa turismipiirkonna rahvusvahelise konkurentsivõime tõstmine</v>
      </c>
      <c r="F21" s="68" cm="1">
        <f t="array" ref="F21">IFERROR(INDEX('Projektid 61-90'!$A$1:$IG$17,F$1,$B21),"")</f>
        <v>104171.55</v>
      </c>
      <c r="G21" s="68" cm="1">
        <f t="array" ref="G21">IFERROR(INDEX('Projektid 61-90'!$A$1:$IG$17,G$1,$B21),"")</f>
        <v>2.7666666666666666</v>
      </c>
      <c r="H21" s="68" cm="1">
        <f t="array" ref="H21">IFERROR(INDEX('Projektid 61-90'!$A$1:$IG$17,H$1,$B21),"")</f>
        <v>2.8666666666666663</v>
      </c>
      <c r="I21" s="68" cm="1">
        <f t="array" ref="I21">IFERROR(INDEX('Projektid 61-90'!$A$1:$IG$17,I$1,$B21),"")</f>
        <v>2.4000000000000004</v>
      </c>
      <c r="J21" s="68" cm="1">
        <f t="array" ref="J21">IFERROR(INDEX('Projektid 61-90'!$A$1:$IG$17,J$1,$B21),"")</f>
        <v>3</v>
      </c>
    </row>
    <row r="22" spans="1:10" x14ac:dyDescent="0.25">
      <c r="A22" s="100">
        <f t="shared" si="0"/>
        <v>3155</v>
      </c>
      <c r="B22" s="70">
        <f t="shared" si="1"/>
        <v>155</v>
      </c>
      <c r="C22" s="68" t="str" cm="1">
        <f t="array" ref="C22">IFERROR(INDEX('Projektid 61-90'!$A$1:$IG$17,C$1,$B22),"")</f>
        <v>2014-2020.15.03.21-0303</v>
      </c>
      <c r="D22" s="68" t="str" cm="1">
        <f t="array" ref="D22">IFERROR(INDEX('Projektid 61-90'!$A$1:$IG$17,D$1,$B22),"")</f>
        <v>Saarlasele külla MTÜ</v>
      </c>
      <c r="E22" s="68" t="str" cm="1">
        <f t="array" ref="E22">IFERROR(INDEX('Projektid 61-90'!$A$1:$IG$17,E$1,$B22),"")</f>
        <v>Saarlaste kaasamine Saaremaa kui turismisihtkoha atraktiivsuse tõstmiseks aastaringselt.</v>
      </c>
      <c r="F22" s="68" cm="1">
        <f t="array" ref="F22">IFERROR(INDEX('Projektid 61-90'!$A$1:$IG$17,F$1,$B22),"")</f>
        <v>57557.5</v>
      </c>
      <c r="G22" s="68" cm="1">
        <f t="array" ref="G22">IFERROR(INDEX('Projektid 61-90'!$A$1:$IG$17,G$1,$B22),"")</f>
        <v>1.28</v>
      </c>
      <c r="H22" s="68" cm="1">
        <f t="array" ref="H22">IFERROR(INDEX('Projektid 61-90'!$A$1:$IG$17,H$1,$B22),"")</f>
        <v>1.7</v>
      </c>
      <c r="I22" s="68" cm="1">
        <f t="array" ref="I22">IFERROR(INDEX('Projektid 61-90'!$A$1:$IG$17,I$1,$B22),"")</f>
        <v>1</v>
      </c>
      <c r="J22" s="68" cm="1">
        <f t="array" ref="J22">IFERROR(INDEX('Projektid 61-90'!$A$1:$IG$17,J$1,$B22),"")</f>
        <v>1</v>
      </c>
    </row>
    <row r="23" spans="1:10" x14ac:dyDescent="0.25">
      <c r="A23" s="100">
        <f t="shared" si="0"/>
        <v>3163</v>
      </c>
      <c r="B23" s="70">
        <f t="shared" si="1"/>
        <v>163</v>
      </c>
      <c r="C23" s="68" t="str" cm="1">
        <f t="array" ref="C23">IFERROR(INDEX('Projektid 61-90'!$A$1:$IG$17,C$1,$B23),"")</f>
        <v xml:space="preserve"> 2014-2020.15.03.21-0323</v>
      </c>
      <c r="D23" s="68" t="str" cm="1">
        <f t="array" ref="D23">IFERROR(INDEX('Projektid 61-90'!$A$1:$IG$17,D$1,$B23),"")</f>
        <v>Eesti Spaaliit</v>
      </c>
      <c r="E23" s="68" t="str" cm="1">
        <f t="array" ref="E23">IFERROR(INDEX('Projektid 61-90'!$A$1:$IG$17,E$1,$B23),"")</f>
        <v>Spaaveeb</v>
      </c>
      <c r="F23" s="68" cm="1">
        <f t="array" ref="F23">IFERROR(INDEX('Projektid 61-90'!$A$1:$IG$17,F$1,$B23),"")</f>
        <v>196119</v>
      </c>
      <c r="G23" s="68" cm="1">
        <f t="array" ref="G23">IFERROR(INDEX('Projektid 61-90'!$A$1:$IG$17,G$1,$B23),"")</f>
        <v>2.6599999999999997</v>
      </c>
      <c r="H23" s="68" cm="1">
        <f t="array" ref="H23">IFERROR(INDEX('Projektid 61-90'!$A$1:$IG$17,H$1,$B23),"")</f>
        <v>2.5999999999999996</v>
      </c>
      <c r="I23" s="68" cm="1">
        <f t="array" ref="I23">IFERROR(INDEX('Projektid 61-90'!$A$1:$IG$17,I$1,$B23),"")</f>
        <v>2.4000000000000004</v>
      </c>
      <c r="J23" s="68" cm="1">
        <f t="array" ref="J23">IFERROR(INDEX('Projektid 61-90'!$A$1:$IG$17,J$1,$B23),"")</f>
        <v>3</v>
      </c>
    </row>
    <row r="24" spans="1:10" x14ac:dyDescent="0.25">
      <c r="A24" s="100">
        <f t="shared" si="0"/>
        <v>3171</v>
      </c>
      <c r="B24" s="70">
        <f t="shared" si="1"/>
        <v>171</v>
      </c>
      <c r="C24" s="68" t="str" cm="1">
        <f t="array" ref="C24">IFERROR(INDEX('Projektid 61-90'!$A$1:$IG$17,C$1,$B24),"")</f>
        <v>2014-2020.15.03.21-0233</v>
      </c>
      <c r="D24" s="68" t="str" cm="1">
        <f t="array" ref="D24">IFERROR(INDEX('Projektid 61-90'!$A$1:$IG$17,D$1,$B24),"")</f>
        <v>Aktsiaselts Taastusravikeskus Viiking</v>
      </c>
      <c r="E24" s="68" t="str" cm="1">
        <f t="array" ref="E24">IFERROR(INDEX('Projektid 61-90'!$A$1:$IG$17,E$1,$B24),"")</f>
        <v>Lumesaun - ainulaadne taastusravi- ja elamusteenus</v>
      </c>
      <c r="F24" s="68" cm="1">
        <f t="array" ref="F24">IFERROR(INDEX('Projektid 61-90'!$A$1:$IG$17,F$1,$B24),"")</f>
        <v>194298.69</v>
      </c>
      <c r="G24" s="68" cm="1">
        <f t="array" ref="G24">IFERROR(INDEX('Projektid 61-90'!$A$1:$IG$17,G$1,$B24),"")</f>
        <v>3.18</v>
      </c>
      <c r="H24" s="68" cm="1">
        <f t="array" ref="H24">IFERROR(INDEX('Projektid 61-90'!$A$1:$IG$17,H$1,$B24),"")</f>
        <v>3</v>
      </c>
      <c r="I24" s="68" cm="1">
        <f t="array" ref="I24">IFERROR(INDEX('Projektid 61-90'!$A$1:$IG$17,I$1,$B24),"")</f>
        <v>3.6000000000000005</v>
      </c>
      <c r="J24" s="68" cm="1">
        <f t="array" ref="J24">IFERROR(INDEX('Projektid 61-90'!$A$1:$IG$17,J$1,$B24),"")</f>
        <v>3</v>
      </c>
    </row>
    <row r="25" spans="1:10" x14ac:dyDescent="0.25">
      <c r="A25" s="100">
        <f t="shared" si="0"/>
        <v>3179</v>
      </c>
      <c r="B25" s="70">
        <f t="shared" si="1"/>
        <v>179</v>
      </c>
      <c r="C25" s="68" t="str" cm="1">
        <f t="array" ref="C25">IFERROR(INDEX('Projektid 61-90'!$A$1:$IG$17,C$1,$B25),"")</f>
        <v>2014-2020.15.03.21-0242</v>
      </c>
      <c r="D25" s="68" t="str" cm="1">
        <f t="array" ref="D25">IFERROR(INDEX('Projektid 61-90'!$A$1:$IG$17,D$1,$B25),"")</f>
        <v>My Route OÜ</v>
      </c>
      <c r="E25" s="68" t="str" cm="1">
        <f t="array" ref="E25">IFERROR(INDEX('Projektid 61-90'!$A$1:$IG$17,E$1,$B25),"")</f>
        <v>Ruuna Loovmõis - loodusest inspireeritud</v>
      </c>
      <c r="F25" s="68" cm="1">
        <f t="array" ref="F25">IFERROR(INDEX('Projektid 61-90'!$A$1:$IG$17,F$1,$B25),"")</f>
        <v>200000</v>
      </c>
      <c r="G25" s="68" cm="1">
        <f t="array" ref="G25">IFERROR(INDEX('Projektid 61-90'!$A$1:$IG$17,G$1,$B25),"")</f>
        <v>3.42</v>
      </c>
      <c r="H25" s="68" cm="1">
        <f t="array" ref="H25">IFERROR(INDEX('Projektid 61-90'!$A$1:$IG$17,H$1,$B25),"")</f>
        <v>3.3000000000000003</v>
      </c>
      <c r="I25" s="68" cm="1">
        <f t="array" ref="I25">IFERROR(INDEX('Projektid 61-90'!$A$1:$IG$17,I$1,$B25),"")</f>
        <v>3</v>
      </c>
      <c r="J25" s="68" cm="1">
        <f t="array" ref="J25">IFERROR(INDEX('Projektid 61-90'!$A$1:$IG$17,J$1,$B25),"")</f>
        <v>4</v>
      </c>
    </row>
    <row r="26" spans="1:10" x14ac:dyDescent="0.25">
      <c r="A26" s="100">
        <f t="shared" si="0"/>
        <v>3187</v>
      </c>
      <c r="B26" s="70">
        <f t="shared" si="1"/>
        <v>187</v>
      </c>
      <c r="C26" s="68" t="str" cm="1">
        <f t="array" ref="C26">IFERROR(INDEX('Projektid 61-90'!$A$1:$IG$17,C$1,$B26),"")</f>
        <v>2014-2020.15.03.21-0244</v>
      </c>
      <c r="D26" s="68" t="str" cm="1">
        <f t="array" ref="D26">IFERROR(INDEX('Projektid 61-90'!$A$1:$IG$17,D$1,$B26),"")</f>
        <v xml:space="preserve">
RUUNAWERE HOTELL OÜ</v>
      </c>
      <c r="E26" s="68" t="str" cm="1">
        <f t="array" ref="E26">IFERROR(INDEX('Projektid 61-90'!$A$1:$IG$17,E$1,$B26),"")</f>
        <v>Ruunawere Rohespaa</v>
      </c>
      <c r="F26" s="68" cm="1">
        <f t="array" ref="F26">IFERROR(INDEX('Projektid 61-90'!$A$1:$IG$17,F$1,$B26),"")</f>
        <v>198248.67</v>
      </c>
      <c r="G26" s="68" cm="1">
        <f t="array" ref="G26">IFERROR(INDEX('Projektid 61-90'!$A$1:$IG$17,G$1,$B26),"")</f>
        <v>2.82</v>
      </c>
      <c r="H26" s="68" cm="1">
        <f t="array" ref="H26">IFERROR(INDEX('Projektid 61-90'!$A$1:$IG$17,H$1,$B26),"")</f>
        <v>2.5499999999999998</v>
      </c>
      <c r="I26" s="68" cm="1">
        <f t="array" ref="I26">IFERROR(INDEX('Projektid 61-90'!$A$1:$IG$17,I$1,$B26),"")</f>
        <v>3</v>
      </c>
      <c r="J26" s="68" cm="1">
        <f t="array" ref="J26">IFERROR(INDEX('Projektid 61-90'!$A$1:$IG$17,J$1,$B26),"")</f>
        <v>3</v>
      </c>
    </row>
    <row r="27" spans="1:10" x14ac:dyDescent="0.25">
      <c r="A27" s="100">
        <f t="shared" si="0"/>
        <v>3195</v>
      </c>
      <c r="B27" s="70">
        <f t="shared" si="1"/>
        <v>195</v>
      </c>
      <c r="C27" s="68" t="str" cm="1">
        <f t="array" ref="C27">IFERROR(INDEX('Projektid 61-90'!$A$1:$IG$17,C$1,$B27),"")</f>
        <v>2014-2020.15.03.21-0251</v>
      </c>
      <c r="D27" s="68" t="str" cm="1">
        <f t="array" ref="D27">IFERROR(INDEX('Projektid 61-90'!$A$1:$IG$17,D$1,$B27),"")</f>
        <v>Marinel OÜ</v>
      </c>
      <c r="E27" s="68" t="str" cm="1">
        <f t="array" ref="E27">IFERROR(INDEX('Projektid 61-90'!$A$1:$IG$17,E$1,$B27),"")</f>
        <v>Saunapesa maailmaveerel</v>
      </c>
      <c r="F27" s="68" cm="1">
        <f t="array" ref="F27">IFERROR(INDEX('Projektid 61-90'!$A$1:$IG$17,F$1,$B27),"")</f>
        <v>155504.69</v>
      </c>
      <c r="G27" s="68" cm="1">
        <f t="array" ref="G27">IFERROR(INDEX('Projektid 61-90'!$A$1:$IG$17,G$1,$B27),"")</f>
        <v>2.9033333333333333</v>
      </c>
      <c r="H27" s="68" cm="1">
        <f t="array" ref="H27">IFERROR(INDEX('Projektid 61-90'!$A$1:$IG$17,H$1,$B27),"")</f>
        <v>2.6833333333333336</v>
      </c>
      <c r="I27" s="68" cm="1">
        <f t="array" ref="I27">IFERROR(INDEX('Projektid 61-90'!$A$1:$IG$17,I$1,$B27),"")</f>
        <v>3.1</v>
      </c>
      <c r="J27" s="68" cm="1">
        <f t="array" ref="J27">IFERROR(INDEX('Projektid 61-90'!$A$1:$IG$17,J$1,$B27),"")</f>
        <v>3</v>
      </c>
    </row>
    <row r="28" spans="1:10" x14ac:dyDescent="0.25">
      <c r="A28" s="100">
        <f t="shared" si="0"/>
        <v>3203</v>
      </c>
      <c r="B28" s="70">
        <f t="shared" si="1"/>
        <v>203</v>
      </c>
      <c r="C28" s="68" t="str" cm="1">
        <f t="array" ref="C28">IFERROR(INDEX('Projektid 61-90'!$A$1:$IG$17,C$1,$B28),"")</f>
        <v>2014-2020.15.03.21-0268</v>
      </c>
      <c r="D28" s="68" t="str" cm="1">
        <f t="array" ref="D28">IFERROR(INDEX('Projektid 61-90'!$A$1:$IG$17,D$1,$B28),"")</f>
        <v>Villade Haldus OÜ</v>
      </c>
      <c r="E28" s="68" t="str" cm="1">
        <f t="array" ref="E28">IFERROR(INDEX('Projektid 61-90'!$A$1:$IG$17,E$1,$B28),"")</f>
        <v>RabaSpa - EHE EESTI ELAMUS</v>
      </c>
      <c r="F28" s="68" cm="1">
        <f t="array" ref="F28">IFERROR(INDEX('Projektid 61-90'!$A$1:$IG$17,F$1,$B28),"")</f>
        <v>200000</v>
      </c>
      <c r="G28" s="68" cm="1">
        <f t="array" ref="G28">IFERROR(INDEX('Projektid 61-90'!$A$1:$IG$17,G$1,$B28),"")</f>
        <v>3.6066666666666665</v>
      </c>
      <c r="H28" s="68" cm="1">
        <f t="array" ref="H28">IFERROR(INDEX('Projektid 61-90'!$A$1:$IG$17,H$1,$B28),"")</f>
        <v>3.4666666666666668</v>
      </c>
      <c r="I28" s="68" cm="1">
        <f t="array" ref="I28">IFERROR(INDEX('Projektid 61-90'!$A$1:$IG$17,I$1,$B28),"")</f>
        <v>3.4000000000000004</v>
      </c>
      <c r="J28" s="68" cm="1">
        <f t="array" ref="J28">IFERROR(INDEX('Projektid 61-90'!$A$1:$IG$17,J$1,$B28),"")</f>
        <v>4</v>
      </c>
    </row>
    <row r="29" spans="1:10" x14ac:dyDescent="0.25">
      <c r="A29" s="100">
        <f t="shared" si="0"/>
        <v>3211</v>
      </c>
      <c r="B29" s="70">
        <f t="shared" si="1"/>
        <v>211</v>
      </c>
      <c r="C29" s="68" t="str" cm="1">
        <f t="array" ref="C29">IFERROR(INDEX('Projektid 61-90'!$A$1:$IG$17,C$1,$B29),"")</f>
        <v>2014-2020.15.03.21-0281</v>
      </c>
      <c r="D29" s="68" t="str" cm="1">
        <f t="array" ref="D29">IFERROR(INDEX('Projektid 61-90'!$A$1:$IG$17,D$1,$B29),"")</f>
        <v>Mustamäe Spa OÜ</v>
      </c>
      <c r="E29" s="68" t="str" cm="1">
        <f t="array" ref="E29">IFERROR(INDEX('Projektid 61-90'!$A$1:$IG$17,E$1,$B29),"")</f>
        <v>MUSTAMÄE ELAMUS SPA TEATRISAUN – EESTI SAUNAKULTUURI UUS TASE</v>
      </c>
      <c r="F29" s="68" cm="1">
        <f t="array" ref="F29">IFERROR(INDEX('Projektid 61-90'!$A$1:$IG$17,F$1,$B29),"")</f>
        <v>200000</v>
      </c>
      <c r="G29" s="68" cm="1">
        <f t="array" ref="G29">IFERROR(INDEX('Projektid 61-90'!$A$1:$IG$17,G$1,$B29),"")</f>
        <v>3.6400000000000006</v>
      </c>
      <c r="H29" s="68" cm="1">
        <f t="array" ref="H29">IFERROR(INDEX('Projektid 61-90'!$A$1:$IG$17,H$1,$B29),"")</f>
        <v>3.1</v>
      </c>
      <c r="I29" s="68" cm="1">
        <f t="array" ref="I29">IFERROR(INDEX('Projektid 61-90'!$A$1:$IG$17,I$1,$B29),"")</f>
        <v>4</v>
      </c>
      <c r="J29" s="68" cm="1">
        <f t="array" ref="J29">IFERROR(INDEX('Projektid 61-90'!$A$1:$IG$17,J$1,$B29),"")</f>
        <v>4</v>
      </c>
    </row>
    <row r="30" spans="1:10" x14ac:dyDescent="0.25">
      <c r="A30" s="100">
        <f t="shared" si="0"/>
        <v>3219</v>
      </c>
      <c r="B30" s="70">
        <f t="shared" si="1"/>
        <v>219</v>
      </c>
      <c r="C30" s="68" t="str" cm="1">
        <f t="array" ref="C30">IFERROR(INDEX('Projektid 61-90'!$A$1:$IG$17,C$1,$B30),"")</f>
        <v>2014-2020.15.03.21-0295</v>
      </c>
      <c r="D30" s="68" t="str" cm="1">
        <f t="array" ref="D30">IFERROR(INDEX('Projektid 61-90'!$A$1:$IG$17,D$1,$B30),"")</f>
        <v>OÜ Tartu Veekeskus</v>
      </c>
      <c r="E30" s="68" t="str" cm="1">
        <f t="array" ref="E30">IFERROR(INDEX('Projektid 61-90'!$A$1:$IG$17,E$1,$B30),"")</f>
        <v>Aura Keskuse veepargi laiendus</v>
      </c>
      <c r="F30" s="68" cm="1">
        <f t="array" ref="F30">IFERROR(INDEX('Projektid 61-90'!$A$1:$IG$17,F$1,$B30),"")</f>
        <v>195195</v>
      </c>
      <c r="G30" s="68" cm="1">
        <f t="array" ref="G30">IFERROR(INDEX('Projektid 61-90'!$A$1:$IG$17,G$1,$B30),"")</f>
        <v>3.51</v>
      </c>
      <c r="H30" s="68" cm="1">
        <f t="array" ref="H30">IFERROR(INDEX('Projektid 61-90'!$A$1:$IG$17,H$1,$B30),"")</f>
        <v>3</v>
      </c>
      <c r="I30" s="68" cm="1">
        <f t="array" ref="I30">IFERROR(INDEX('Projektid 61-90'!$A$1:$IG$17,I$1,$B30),"")</f>
        <v>3.6999999999999997</v>
      </c>
      <c r="J30" s="68" cm="1">
        <f t="array" ref="J30">IFERROR(INDEX('Projektid 61-90'!$A$1:$IG$17,J$1,$B30),"")</f>
        <v>4</v>
      </c>
    </row>
    <row r="31" spans="1:10" x14ac:dyDescent="0.25">
      <c r="A31" s="100">
        <f t="shared" si="0"/>
        <v>3227</v>
      </c>
      <c r="B31" s="70">
        <f t="shared" si="1"/>
        <v>227</v>
      </c>
      <c r="C31" s="68" t="str" cm="1">
        <f t="array" ref="C31">IFERROR(INDEX('Projektid 61-90'!$A$1:$IG$17,C$1,$B31),"")</f>
        <v>2014-2020.15.03.21-0305</v>
      </c>
      <c r="D31" s="68" t="str" cm="1">
        <f t="array" ref="D31">IFERROR(INDEX('Projektid 61-90'!$A$1:$IG$17,D$1,$B31),"")</f>
        <v>Mäe-Kolga talu OÜ</v>
      </c>
      <c r="E31" s="68" t="str" cm="1">
        <f t="array" ref="E31">IFERROR(INDEX('Projektid 61-90'!$A$1:$IG$17,E$1,$B31),"")</f>
        <v>Mäe-Kolga talu välispaa</v>
      </c>
      <c r="F31" s="68" cm="1">
        <f t="array" ref="F31">IFERROR(INDEX('Projektid 61-90'!$A$1:$IG$17,F$1,$B31),"")</f>
        <v>81389</v>
      </c>
      <c r="G31" s="68" cm="1">
        <f t="array" ref="G31">IFERROR(INDEX('Projektid 61-90'!$A$1:$IG$17,G$1,$B31),"")</f>
        <v>2</v>
      </c>
      <c r="H31" s="68" cm="1">
        <f t="array" ref="H31">IFERROR(INDEX('Projektid 61-90'!$A$1:$IG$17,H$1,$B31),"")</f>
        <v>2</v>
      </c>
      <c r="I31" s="68" cm="1">
        <f t="array" ref="I31">IFERROR(INDEX('Projektid 61-90'!$A$1:$IG$17,I$1,$B31),"")</f>
        <v>2</v>
      </c>
      <c r="J31" s="68" cm="1">
        <f t="array" ref="J31">IFERROR(INDEX('Projektid 61-90'!$A$1:$IG$17,J$1,$B31),"")</f>
        <v>2</v>
      </c>
    </row>
    <row r="32" spans="1:10" x14ac:dyDescent="0.25">
      <c r="A32" s="100">
        <f t="shared" si="0"/>
        <v>3235</v>
      </c>
      <c r="B32" s="70">
        <f t="shared" si="1"/>
        <v>235</v>
      </c>
      <c r="C32" s="68" t="str" cm="1">
        <f t="array" ref="C32">IFERROR(INDEX('Projektid 61-90'!$A$1:$IG$17,C$1,$B32),"")</f>
        <v>2014-2020.15.03.21-0332</v>
      </c>
      <c r="D32" s="68" t="str" cm="1">
        <f t="array" ref="D32">IFERROR(INDEX('Projektid 61-90'!$A$1:$IG$17,D$1,$B32),"")</f>
        <v>osaühing Pädaste</v>
      </c>
      <c r="E32" s="68" t="str" cm="1">
        <f t="array" ref="E32">IFERROR(INDEX('Projektid 61-90'!$A$1:$IG$17,E$1,$B32),"")</f>
        <v>Pädaste Mõis - Kuue Meele Pühamu ja Kuumaveeallikad</v>
      </c>
      <c r="F32" s="68" cm="1">
        <f t="array" ref="F32">IFERROR(INDEX('Projektid 61-90'!$A$1:$IG$17,F$1,$B32),"")</f>
        <v>199999.1</v>
      </c>
      <c r="G32" s="68" cm="1">
        <f t="array" ref="G32">IFERROR(INDEX('Projektid 61-90'!$A$1:$IG$17,G$1,$B32),"")</f>
        <v>3.7500000000000009</v>
      </c>
      <c r="H32" s="68" cm="1">
        <f t="array" ref="H32">IFERROR(INDEX('Projektid 61-90'!$A$1:$IG$17,H$1,$B32),"")</f>
        <v>3.6000000000000005</v>
      </c>
      <c r="I32" s="68" cm="1">
        <f t="array" ref="I32">IFERROR(INDEX('Projektid 61-90'!$A$1:$IG$17,I$1,$B32),"")</f>
        <v>3.7</v>
      </c>
      <c r="J32" s="68" cm="1">
        <f t="array" ref="J32">IFERROR(INDEX('Projektid 61-90'!$A$1:$IG$17,J$1,$B32),"")</f>
        <v>4</v>
      </c>
    </row>
    <row r="33" spans="2:2" x14ac:dyDescent="0.25">
      <c r="B33" s="70"/>
    </row>
    <row r="34" spans="2:2" x14ac:dyDescent="0.25">
      <c r="B34" s="70"/>
    </row>
    <row r="35" spans="2:2" x14ac:dyDescent="0.25">
      <c r="B35" s="70"/>
    </row>
    <row r="36" spans="2:2" x14ac:dyDescent="0.25">
      <c r="B36" s="70"/>
    </row>
    <row r="37" spans="2:2" x14ac:dyDescent="0.25">
      <c r="B37" s="70"/>
    </row>
    <row r="38" spans="2:2" x14ac:dyDescent="0.25">
      <c r="B38" s="70"/>
    </row>
    <row r="39" spans="2:2" x14ac:dyDescent="0.25">
      <c r="B39" s="70"/>
    </row>
    <row r="40" spans="2:2" x14ac:dyDescent="0.25">
      <c r="B40" s="70"/>
    </row>
    <row r="41" spans="2:2" x14ac:dyDescent="0.25">
      <c r="B41" s="70"/>
    </row>
    <row r="42" spans="2:2" x14ac:dyDescent="0.25">
      <c r="B42" s="70"/>
    </row>
  </sheetData>
  <sheetProtection algorithmName="SHA-512" hashValue="VZIWg6HRV/Am1xrxtWi+8DnD0CRq0ShFYfPeuW1l5bv181O0E/09IBBysRvqVvJW9dfNW863yBkoRCAAOk+Nkw==" saltValue="E7J3HIJsy0DfFQK1YjDam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7E71E-8DDD-499A-BC88-046351231A05}">
  <sheetPr>
    <tabColor theme="8" tint="0.59999389629810485"/>
  </sheetPr>
  <dimension ref="A1:R42"/>
  <sheetViews>
    <sheetView zoomScale="120" zoomScaleNormal="120" workbookViewId="0">
      <selection activeCell="J1" sqref="J1"/>
    </sheetView>
  </sheetViews>
  <sheetFormatPr defaultColWidth="9.140625" defaultRowHeight="15" x14ac:dyDescent="0.25"/>
  <cols>
    <col min="1" max="1" width="9.140625" style="100"/>
    <col min="2" max="2" width="9.140625" style="71"/>
    <col min="3" max="3" width="23.85546875" style="68" customWidth="1"/>
    <col min="4" max="4" width="27.28515625" style="68" customWidth="1"/>
    <col min="5" max="5" width="68" style="68" customWidth="1"/>
    <col min="6" max="6" width="26.140625" style="68" customWidth="1"/>
    <col min="7" max="7" width="17" style="68" customWidth="1"/>
    <col min="8" max="8" width="13.85546875" style="68" customWidth="1"/>
    <col min="9" max="10" width="11.140625" style="68" bestFit="1" customWidth="1"/>
    <col min="11" max="16384" width="9.140625" style="68"/>
  </cols>
  <sheetData>
    <row r="1" spans="1:18" s="3" customFormat="1" x14ac:dyDescent="0.25">
      <c r="A1" s="100"/>
      <c r="B1" s="70" t="s">
        <v>582</v>
      </c>
      <c r="C1" s="70">
        <v>2</v>
      </c>
      <c r="D1" s="70">
        <v>3</v>
      </c>
      <c r="E1" s="70">
        <v>4</v>
      </c>
      <c r="F1" s="70">
        <v>5</v>
      </c>
      <c r="G1" s="70">
        <v>8</v>
      </c>
      <c r="H1" s="70">
        <v>9</v>
      </c>
      <c r="I1" s="70">
        <v>13</v>
      </c>
      <c r="J1" s="70">
        <v>17</v>
      </c>
    </row>
    <row r="2" spans="1:18" x14ac:dyDescent="0.25">
      <c r="A2" s="101" t="s">
        <v>583</v>
      </c>
      <c r="B2" s="70" t="s">
        <v>584</v>
      </c>
      <c r="C2" s="69" t="s">
        <v>501</v>
      </c>
      <c r="D2" s="69" t="s">
        <v>502</v>
      </c>
      <c r="E2" s="69" t="s">
        <v>504</v>
      </c>
      <c r="F2" s="69" t="s">
        <v>506</v>
      </c>
      <c r="G2" s="69" t="s">
        <v>585</v>
      </c>
      <c r="H2" s="69" t="s">
        <v>586</v>
      </c>
      <c r="I2" s="69" t="s">
        <v>587</v>
      </c>
      <c r="J2" s="69" t="s">
        <v>588</v>
      </c>
      <c r="K2" s="69"/>
      <c r="L2" s="69"/>
      <c r="M2" s="69"/>
      <c r="N2" s="69"/>
      <c r="O2" s="69"/>
      <c r="P2" s="69"/>
      <c r="Q2" s="69"/>
      <c r="R2" s="69"/>
    </row>
    <row r="3" spans="1:18" x14ac:dyDescent="0.25">
      <c r="A3" s="100">
        <f t="shared" ref="A3:A32" si="0">4000+B3</f>
        <v>4003</v>
      </c>
      <c r="B3" s="70">
        <v>3</v>
      </c>
      <c r="C3" s="68" t="str" cm="1">
        <f t="array" ref="C3">IFERROR(INDEX('Projektid 91-120'!$A$1:$IG$17,C$1,$B3),"")</f>
        <v>2014-2020.15.03.21-0344</v>
      </c>
      <c r="D3" s="68" t="str" cm="1">
        <f t="array" ref="D3">IFERROR(INDEX('Projektid 91-120'!$A$1:$IG$17,D$1,$B3),"")</f>
        <v>Aktsiaselts NARVA-JÕESUU SANATOORIUM</v>
      </c>
      <c r="E3" s="68" t="str" cm="1">
        <f t="array" ref="E3">IFERROR(INDEX('Projektid 91-120'!$A$1:$IG$17,E$1,$B3),"")</f>
        <v>Balti riikides ainulaadse lõõgastus- ja stressimaandamiskeskuse käivitamine</v>
      </c>
      <c r="F3" s="68" cm="1">
        <f t="array" ref="F3">IFERROR(INDEX('Projektid 91-120'!$A$1:$IG$17,F$1,$B3),"")</f>
        <v>133164.49</v>
      </c>
      <c r="G3" s="68" cm="1">
        <f t="array" ref="G3">IFERROR(INDEX('Projektid 91-120'!$A$1:$IG$17,G$1,$B3),"")</f>
        <v>3.5333333333333332</v>
      </c>
      <c r="H3" s="68" cm="1">
        <f t="array" ref="H3">IFERROR(INDEX('Projektid 91-120'!$A$1:$IG$17,H$1,$B3),"")</f>
        <v>3.1333333333333333</v>
      </c>
      <c r="I3" s="68" cm="1">
        <f t="array" ref="I3">IFERROR(INDEX('Projektid 91-120'!$A$1:$IG$17,I$1,$B3),"")</f>
        <v>3.6000000000000005</v>
      </c>
      <c r="J3" s="68" cm="1">
        <f t="array" ref="J3">IFERROR(INDEX('Projektid 91-120'!$A$1:$IG$17,J$1,$B3),"")</f>
        <v>4</v>
      </c>
    </row>
    <row r="4" spans="1:18" x14ac:dyDescent="0.25">
      <c r="A4" s="100">
        <f t="shared" si="0"/>
        <v>4011</v>
      </c>
      <c r="B4" s="70">
        <f t="shared" ref="B4:B32" si="1">B3+8</f>
        <v>11</v>
      </c>
      <c r="C4" s="68" t="str" cm="1">
        <f t="array" ref="C4">IFERROR(INDEX('Projektid 91-120'!$A$1:$IG$17,C$1,$B4),"")</f>
        <v>2014-2020.15.03.21-0353</v>
      </c>
      <c r="D4" s="68" t="str" cm="1">
        <f t="array" ref="D4">IFERROR(INDEX('Projektid 91-120'!$A$1:$IG$17,D$1,$B4),"")</f>
        <v>Ugandi Majutus OÜ</v>
      </c>
      <c r="E4" s="68" t="str" cm="1">
        <f t="array" ref="E4">IFERROR(INDEX('Projektid 91-120'!$A$1:$IG$17,E$1,$B4),"")</f>
        <v>Kohtumispaik Otepääl - Ugandi Boutique Hotel &amp; Spa</v>
      </c>
      <c r="F4" s="68" cm="1">
        <f t="array" ref="F4">IFERROR(INDEX('Projektid 91-120'!$A$1:$IG$17,F$1,$B4),"")</f>
        <v>200000</v>
      </c>
      <c r="G4" s="68" cm="1">
        <f t="array" ref="G4">IFERROR(INDEX('Projektid 91-120'!$A$1:$IG$17,G$1,$B4),"")</f>
        <v>3.1833333333333331</v>
      </c>
      <c r="H4" s="68" cm="1">
        <f t="array" ref="H4">IFERROR(INDEX('Projektid 91-120'!$A$1:$IG$17,H$1,$B4),"")</f>
        <v>2.9333333333333331</v>
      </c>
      <c r="I4" s="68" cm="1">
        <f t="array" ref="I4">IFERROR(INDEX('Projektid 91-120'!$A$1:$IG$17,I$1,$B4),"")</f>
        <v>3.7</v>
      </c>
      <c r="J4" s="68" cm="1">
        <f t="array" ref="J4">IFERROR(INDEX('Projektid 91-120'!$A$1:$IG$17,J$1,$B4),"")</f>
        <v>3</v>
      </c>
    </row>
    <row r="5" spans="1:18" x14ac:dyDescent="0.25">
      <c r="A5" s="100">
        <f t="shared" si="0"/>
        <v>4019</v>
      </c>
      <c r="B5" s="70">
        <f t="shared" si="1"/>
        <v>19</v>
      </c>
      <c r="C5" s="68" t="str" cm="1">
        <f t="array" ref="C5">IFERROR(INDEX('Projektid 91-120'!$A$1:$IG$17,C$1,$B5),"")</f>
        <v>2014-2020.15.03.21-0369</v>
      </c>
      <c r="D5" s="68" t="str" cm="1">
        <f t="array" ref="D5">IFERROR(INDEX('Projektid 91-120'!$A$1:$IG$17,D$1,$B5),"")</f>
        <v>aktsiaselts SWEDEST MOTEL GROUP</v>
      </c>
      <c r="E5" s="68" t="str" cm="1">
        <f t="array" ref="E5">IFERROR(INDEX('Projektid 91-120'!$A$1:$IG$17,E$1,$B5),"")</f>
        <v>Rannarootsi teemapark</v>
      </c>
      <c r="F5" s="68" cm="1">
        <f t="array" ref="F5">IFERROR(INDEX('Projektid 91-120'!$A$1:$IG$17,F$1,$B5),"")</f>
        <v>181737.33</v>
      </c>
      <c r="G5" s="68" cm="1">
        <f t="array" ref="G5">IFERROR(INDEX('Projektid 91-120'!$A$1:$IG$17,G$1,$B5),"")</f>
        <v>2.39</v>
      </c>
      <c r="H5" s="68" cm="1">
        <f t="array" ref="H5">IFERROR(INDEX('Projektid 91-120'!$A$1:$IG$17,H$1,$B5),"")</f>
        <v>2</v>
      </c>
      <c r="I5" s="68" cm="1">
        <f t="array" ref="I5">IFERROR(INDEX('Projektid 91-120'!$A$1:$IG$17,I$1,$B5),"")</f>
        <v>3.3000000000000003</v>
      </c>
      <c r="J5" s="68" cm="1">
        <f t="array" ref="J5">IFERROR(INDEX('Projektid 91-120'!$A$1:$IG$17,J$1,$B5),"")</f>
        <v>2</v>
      </c>
    </row>
    <row r="6" spans="1:18" x14ac:dyDescent="0.25">
      <c r="A6" s="100">
        <f t="shared" si="0"/>
        <v>4027</v>
      </c>
      <c r="B6" s="70">
        <f t="shared" si="1"/>
        <v>27</v>
      </c>
      <c r="C6" s="68" t="str" cm="1">
        <f t="array" ref="C6">IFERROR(INDEX('Projektid 91-120'!$A$1:$IG$17,C$1,$B6),"")</f>
        <v>2014-2020.15.03.21-0370</v>
      </c>
      <c r="D6" s="68" t="str" cm="1">
        <f t="array" ref="D6">IFERROR(INDEX('Projektid 91-120'!$A$1:$IG$17,D$1,$B6),"")</f>
        <v>Padise Mõis OÜ</v>
      </c>
      <c r="E6" s="68" t="str" cm="1">
        <f t="array" ref="E6">IFERROR(INDEX('Projektid 91-120'!$A$1:$IG$17,E$1,$B6),"")</f>
        <v>Padise Mõisa Butiikspa</v>
      </c>
      <c r="F6" s="68" cm="1">
        <f t="array" ref="F6">IFERROR(INDEX('Projektid 91-120'!$A$1:$IG$17,F$1,$B6),"")</f>
        <v>200000</v>
      </c>
      <c r="G6" s="68" cm="1">
        <f t="array" ref="G6">IFERROR(INDEX('Projektid 91-120'!$A$1:$IG$17,G$1,$B6),"")</f>
        <v>3.5966666666666667</v>
      </c>
      <c r="H6" s="68" cm="1">
        <f t="array" ref="H6">IFERROR(INDEX('Projektid 91-120'!$A$1:$IG$17,H$1,$B6),"")</f>
        <v>3.666666666666667</v>
      </c>
      <c r="I6" s="68" cm="1">
        <f t="array" ref="I6">IFERROR(INDEX('Projektid 91-120'!$A$1:$IG$17,I$1,$B6),"")</f>
        <v>3.1</v>
      </c>
      <c r="J6" s="68" cm="1">
        <f t="array" ref="J6">IFERROR(INDEX('Projektid 91-120'!$A$1:$IG$17,J$1,$B6),"")</f>
        <v>4</v>
      </c>
    </row>
    <row r="7" spans="1:18" x14ac:dyDescent="0.25">
      <c r="A7" s="100">
        <f t="shared" si="0"/>
        <v>4035</v>
      </c>
      <c r="B7" s="70">
        <f t="shared" si="1"/>
        <v>35</v>
      </c>
      <c r="C7" s="68" t="str" cm="1">
        <f t="array" ref="C7">IFERROR(INDEX('Projektid 91-120'!$A$1:$IG$17,C$1,$B7),"")</f>
        <v>2014-2020.15.03.21-0381</v>
      </c>
      <c r="D7" s="68" t="str" cm="1">
        <f t="array" ref="D7">IFERROR(INDEX('Projektid 91-120'!$A$1:$IG$17,D$1,$B7),"")</f>
        <v>Hiiu Heals OÜ</v>
      </c>
      <c r="E7" s="68" t="str" cm="1">
        <f t="array" ref="E7">IFERROR(INDEX('Projektid 91-120'!$A$1:$IG$17,E$1,$B7),"")</f>
        <v>Sóma wellness teenuste käivitamine Hiiumaal</v>
      </c>
      <c r="F7" s="68" cm="1">
        <f t="array" ref="F7">IFERROR(INDEX('Projektid 91-120'!$A$1:$IG$17,F$1,$B7),"")</f>
        <v>199999.8</v>
      </c>
      <c r="G7" s="68" cm="1">
        <f t="array" ref="G7">IFERROR(INDEX('Projektid 91-120'!$A$1:$IG$17,G$1,$B7),"")</f>
        <v>4</v>
      </c>
      <c r="H7" s="68" cm="1">
        <f t="array" ref="H7">IFERROR(INDEX('Projektid 91-120'!$A$1:$IG$17,H$1,$B7),"")</f>
        <v>4</v>
      </c>
      <c r="I7" s="68" cm="1">
        <f t="array" ref="I7">IFERROR(INDEX('Projektid 91-120'!$A$1:$IG$17,I$1,$B7),"")</f>
        <v>4</v>
      </c>
      <c r="J7" s="68" cm="1">
        <f t="array" ref="J7">IFERROR(INDEX('Projektid 91-120'!$A$1:$IG$17,J$1,$B7),"")</f>
        <v>4</v>
      </c>
    </row>
    <row r="8" spans="1:18" x14ac:dyDescent="0.25">
      <c r="A8" s="100">
        <f t="shared" si="0"/>
        <v>4043</v>
      </c>
      <c r="B8" s="70">
        <f t="shared" si="1"/>
        <v>43</v>
      </c>
      <c r="C8" s="68" t="str" cm="1">
        <f t="array" ref="C8">IFERROR(INDEX('Projektid 91-120'!$A$1:$IG$17,C$1,$B8),"")</f>
        <v>2014-2020.15.03.21-0395</v>
      </c>
      <c r="D8" s="68" t="str" cm="1">
        <f t="array" ref="D8">IFERROR(INDEX('Projektid 91-120'!$A$1:$IG$17,D$1,$B8),"")</f>
        <v>PopUp hotell OÜ</v>
      </c>
      <c r="E8" s="68" t="str" cm="1">
        <f t="array" ref="E8">IFERROR(INDEX('Projektid 91-120'!$A$1:$IG$17,E$1,$B8),"")</f>
        <v>fotografiska Tallinn arendusprojektid</v>
      </c>
      <c r="F8" s="68" cm="1">
        <f t="array" ref="F8">IFERROR(INDEX('Projektid 91-120'!$A$1:$IG$17,F$1,$B8),"")</f>
        <v>200000</v>
      </c>
      <c r="G8" s="68" cm="1">
        <f t="array" ref="G8">IFERROR(INDEX('Projektid 91-120'!$A$1:$IG$17,G$1,$B8),"")</f>
        <v>3.42</v>
      </c>
      <c r="H8" s="68" cm="1">
        <f t="array" ref="H8">IFERROR(INDEX('Projektid 91-120'!$A$1:$IG$17,H$1,$B8),"")</f>
        <v>3</v>
      </c>
      <c r="I8" s="68" cm="1">
        <f t="array" ref="I8">IFERROR(INDEX('Projektid 91-120'!$A$1:$IG$17,I$1,$B8),"")</f>
        <v>3.4000000000000004</v>
      </c>
      <c r="J8" s="68" cm="1">
        <f t="array" ref="J8">IFERROR(INDEX('Projektid 91-120'!$A$1:$IG$17,J$1,$B8),"")</f>
        <v>4</v>
      </c>
    </row>
    <row r="9" spans="1:18" x14ac:dyDescent="0.25">
      <c r="A9" s="100">
        <f t="shared" si="0"/>
        <v>4051</v>
      </c>
      <c r="B9" s="70">
        <f t="shared" si="1"/>
        <v>51</v>
      </c>
      <c r="C9" s="68" t="str" cm="1">
        <f t="array" ref="C9">IFERROR(INDEX('Projektid 91-120'!$A$1:$IG$17,C$1,$B9),"")</f>
        <v>2014-2020.15.03.21-0407</v>
      </c>
      <c r="D9" s="68" t="str" cm="1">
        <f t="array" ref="D9">IFERROR(INDEX('Projektid 91-120'!$A$1:$IG$17,D$1,$B9),"")</f>
        <v>Osaühing Arensburg</v>
      </c>
      <c r="E9" s="68" t="str" cm="1">
        <f t="array" ref="E9">IFERROR(INDEX('Projektid 91-120'!$A$1:$IG$17,E$1,$B9),"")</f>
        <v>Arensburg - alati kultuurilainel butiikhotell</v>
      </c>
      <c r="F9" s="68" cm="1">
        <f t="array" ref="F9">IFERROR(INDEX('Projektid 91-120'!$A$1:$IG$17,F$1,$B9),"")</f>
        <v>200000</v>
      </c>
      <c r="G9" s="68" cm="1">
        <f t="array" ref="G9">IFERROR(INDEX('Projektid 91-120'!$A$1:$IG$17,G$1,$B9),"")</f>
        <v>2.8119999999999998</v>
      </c>
      <c r="H9" s="68" cm="1">
        <f t="array" ref="H9">IFERROR(INDEX('Projektid 91-120'!$A$1:$IG$17,H$1,$B9),"")</f>
        <v>2.6799999999999997</v>
      </c>
      <c r="I9" s="68" cm="1">
        <f t="array" ref="I9">IFERROR(INDEX('Projektid 91-120'!$A$1:$IG$17,I$1,$B9),"")</f>
        <v>2.8000000000000003</v>
      </c>
      <c r="J9" s="68" cm="1">
        <f t="array" ref="J9">IFERROR(INDEX('Projektid 91-120'!$A$1:$IG$17,J$1,$B9),"")</f>
        <v>3</v>
      </c>
    </row>
    <row r="10" spans="1:18" x14ac:dyDescent="0.25">
      <c r="A10" s="100">
        <f t="shared" si="0"/>
        <v>4059</v>
      </c>
      <c r="B10" s="70">
        <f t="shared" si="1"/>
        <v>59</v>
      </c>
      <c r="C10" s="68" t="str" cm="1">
        <f t="array" ref="C10">IFERROR(INDEX('Projektid 91-120'!$A$1:$IG$17,C$1,$B10),"")</f>
        <v>2014-2020.15.03.21-0411</v>
      </c>
      <c r="D10" s="68" t="str" cm="1">
        <f t="array" ref="D10">IFERROR(INDEX('Projektid 91-120'!$A$1:$IG$17,D$1,$B10),"")</f>
        <v>aktsiaselts Kuressaare Sanatoorium</v>
      </c>
      <c r="E10" s="68" t="str" cm="1">
        <f t="array" ref="E10">IFERROR(INDEX('Projektid 91-120'!$A$1:$IG$17,E$1,$B10),"")</f>
        <v>Soolakamber</v>
      </c>
      <c r="F10" s="68" cm="1">
        <f t="array" ref="F10">IFERROR(INDEX('Projektid 91-120'!$A$1:$IG$17,F$1,$B10),"")</f>
        <v>54574.52</v>
      </c>
      <c r="G10" s="68" cm="1">
        <f t="array" ref="G10">IFERROR(INDEX('Projektid 91-120'!$A$1:$IG$17,G$1,$B10),"")</f>
        <v>2.7199999999999998</v>
      </c>
      <c r="H10" s="68" cm="1">
        <f t="array" ref="H10">IFERROR(INDEX('Projektid 91-120'!$A$1:$IG$17,H$1,$B10),"")</f>
        <v>2</v>
      </c>
      <c r="I10" s="68" cm="1">
        <f t="array" ref="I10">IFERROR(INDEX('Projektid 91-120'!$A$1:$IG$17,I$1,$B10),"")</f>
        <v>3.4</v>
      </c>
      <c r="J10" s="68" cm="1">
        <f t="array" ref="J10">IFERROR(INDEX('Projektid 91-120'!$A$1:$IG$17,J$1,$B10),"")</f>
        <v>3</v>
      </c>
    </row>
    <row r="11" spans="1:18" x14ac:dyDescent="0.25">
      <c r="A11" s="100">
        <f t="shared" si="0"/>
        <v>4067</v>
      </c>
      <c r="B11" s="70">
        <f t="shared" si="1"/>
        <v>67</v>
      </c>
      <c r="C11" s="68" t="str" cm="1">
        <f t="array" ref="C11">IFERROR(INDEX('Projektid 91-120'!$A$1:$IG$17,C$1,$B11),"")</f>
        <v xml:space="preserve">2014-2020.15.03.21-0412 </v>
      </c>
      <c r="D11" s="68" t="str" cm="1">
        <f t="array" ref="D11">IFERROR(INDEX('Projektid 91-120'!$A$1:$IG$17,D$1,$B11),"")</f>
        <v xml:space="preserve">Osaühing SANESI </v>
      </c>
      <c r="E11" s="68" t="str" cm="1">
        <f t="array" ref="E11">IFERROR(INDEX('Projektid 91-120'!$A$1:$IG$17,E$1,$B11),"")</f>
        <v xml:space="preserve">„Narva hotelli saunakeskus“ </v>
      </c>
      <c r="F11" s="68" cm="1">
        <f t="array" ref="F11">IFERROR(INDEX('Projektid 91-120'!$A$1:$IG$17,F$1,$B11),"")</f>
        <v>199999.64</v>
      </c>
      <c r="G11" s="68" cm="1">
        <f t="array" ref="G11">IFERROR(INDEX('Projektid 91-120'!$A$1:$IG$17,G$1,$B11),"")</f>
        <v>3.7440000000000007</v>
      </c>
      <c r="H11" s="68" cm="1">
        <f t="array" ref="H11">IFERROR(INDEX('Projektid 91-120'!$A$1:$IG$17,H$1,$B11),"")</f>
        <v>3.3600000000000003</v>
      </c>
      <c r="I11" s="68" cm="1">
        <f t="array" ref="I11">IFERROR(INDEX('Projektid 91-120'!$A$1:$IG$17,I$1,$B11),"")</f>
        <v>4</v>
      </c>
      <c r="J11" s="68" cm="1">
        <f t="array" ref="J11">IFERROR(INDEX('Projektid 91-120'!$A$1:$IG$17,J$1,$B11),"")</f>
        <v>4</v>
      </c>
    </row>
    <row r="12" spans="1:18" x14ac:dyDescent="0.25">
      <c r="A12" s="100">
        <f t="shared" si="0"/>
        <v>4075</v>
      </c>
      <c r="B12" s="70">
        <f t="shared" si="1"/>
        <v>75</v>
      </c>
      <c r="C12" s="68" t="str" cm="1">
        <f t="array" ref="C12">IFERROR(INDEX('Projektid 91-120'!$A$1:$IG$17,C$1,$B12),"")</f>
        <v>2014-2020.15.03.21-0423</v>
      </c>
      <c r="D12" s="68" t="str" cm="1">
        <f t="array" ref="D12">IFERROR(INDEX('Projektid 91-120'!$A$1:$IG$17,D$1,$B12),"")</f>
        <v>BioHacker Houses OÜ</v>
      </c>
      <c r="E12" s="68" t="str" cm="1">
        <f t="array" ref="E12">IFERROR(INDEX('Projektid 91-120'!$A$1:$IG$17,E$1,$B12),"")</f>
        <v>Biohacker Houses - mentaalse heaoluturismi keskuste võrgustik</v>
      </c>
      <c r="F12" s="68" cm="1">
        <f t="array" ref="F12">IFERROR(INDEX('Projektid 91-120'!$A$1:$IG$17,F$1,$B12),"")</f>
        <v>199434.82</v>
      </c>
      <c r="G12" s="68" cm="1">
        <f t="array" ref="G12">IFERROR(INDEX('Projektid 91-120'!$A$1:$IG$17,G$1,$B12),"")</f>
        <v>2.4219999999999997</v>
      </c>
      <c r="H12" s="68" cm="1">
        <f t="array" ref="H12">IFERROR(INDEX('Projektid 91-120'!$A$1:$IG$17,H$1,$B12),"")</f>
        <v>2.08</v>
      </c>
      <c r="I12" s="68" cm="1">
        <f t="array" ref="I12">IFERROR(INDEX('Projektid 91-120'!$A$1:$IG$17,I$1,$B12),"")</f>
        <v>2.2999999999999998</v>
      </c>
      <c r="J12" s="68" cm="1">
        <f t="array" ref="J12">IFERROR(INDEX('Projektid 91-120'!$A$1:$IG$17,J$1,$B12),"")</f>
        <v>3</v>
      </c>
    </row>
    <row r="13" spans="1:18" x14ac:dyDescent="0.25">
      <c r="A13" s="100">
        <f t="shared" si="0"/>
        <v>4083</v>
      </c>
      <c r="B13" s="70">
        <f t="shared" si="1"/>
        <v>83</v>
      </c>
      <c r="C13" s="68" t="str" cm="1">
        <f t="array" ref="C13">IFERROR(INDEX('Projektid 91-120'!$A$1:$IG$17,C$1,$B13),"")</f>
        <v>2014-2020.15.03.22-0431</v>
      </c>
      <c r="D13" s="68" t="str" cm="1">
        <f t="array" ref="D13">IFERROR(INDEX('Projektid 91-120'!$A$1:$IG$17,D$1,$B13),"")</f>
        <v>HTM Karolin OÜ</v>
      </c>
      <c r="E13" s="68" t="str" cm="1">
        <f t="array" ref="E13">IFERROR(INDEX('Projektid 91-120'!$A$1:$IG$17,E$1,$B13),"")</f>
        <v>Mini Iglupark koos HOIA minispaa ja toitlustus võimalusega keset Saaremaist kadaka metsa</v>
      </c>
      <c r="F13" s="68" cm="1">
        <f t="array" ref="F13">IFERROR(INDEX('Projektid 91-120'!$A$1:$IG$17,F$1,$B13),"")</f>
        <v>169427.57</v>
      </c>
      <c r="G13" s="68" cm="1">
        <f t="array" ref="G13">IFERROR(INDEX('Projektid 91-120'!$A$1:$IG$17,G$1,$B13),"")</f>
        <v>2.97</v>
      </c>
      <c r="H13" s="68" cm="1">
        <f t="array" ref="H13">IFERROR(INDEX('Projektid 91-120'!$A$1:$IG$17,H$1,$B13),"")</f>
        <v>3</v>
      </c>
      <c r="I13" s="68" cm="1">
        <f t="array" ref="I13">IFERROR(INDEX('Projektid 91-120'!$A$1:$IG$17,I$1,$B13),"")</f>
        <v>2.9</v>
      </c>
      <c r="J13" s="68" cm="1">
        <f t="array" ref="J13">IFERROR(INDEX('Projektid 91-120'!$A$1:$IG$17,J$1,$B13),"")</f>
        <v>3</v>
      </c>
    </row>
    <row r="14" spans="1:18" x14ac:dyDescent="0.25">
      <c r="A14" s="100">
        <f t="shared" si="0"/>
        <v>4091</v>
      </c>
      <c r="B14" s="70">
        <f t="shared" si="1"/>
        <v>91</v>
      </c>
      <c r="C14" s="68" t="str" cm="1">
        <f t="array" ref="C14">IFERROR(INDEX('Projektid 91-120'!$A$1:$IG$17,C$1,$B14),"")</f>
        <v>2014-2020.15.03.22-0442</v>
      </c>
      <c r="D14" s="68" t="str" cm="1">
        <f t="array" ref="D14">IFERROR(INDEX('Projektid 91-120'!$A$1:$IG$17,D$1,$B14),"")</f>
        <v>Osaühing KESSUKE</v>
      </c>
      <c r="E14" s="68" t="str" cm="1">
        <f t="array" ref="E14">IFERROR(INDEX('Projektid 91-120'!$A$1:$IG$17,E$1,$B14),"")</f>
        <v>Kessu joogamaja</v>
      </c>
      <c r="F14" s="68" cm="1">
        <f t="array" ref="F14">IFERROR(INDEX('Projektid 91-120'!$A$1:$IG$17,F$1,$B14),"")</f>
        <v>82511.009999999995</v>
      </c>
      <c r="G14" s="68" cm="1">
        <f t="array" ref="G14">IFERROR(INDEX('Projektid 91-120'!$A$1:$IG$17,G$1,$B14),"")</f>
        <v>1.0900000000000001</v>
      </c>
      <c r="H14" s="68" cm="1">
        <f t="array" ref="H14">IFERROR(INDEX('Projektid 91-120'!$A$1:$IG$17,H$1,$B14),"")</f>
        <v>1</v>
      </c>
      <c r="I14" s="68" cm="1">
        <f t="array" ref="I14">IFERROR(INDEX('Projektid 91-120'!$A$1:$IG$17,I$1,$B14),"")</f>
        <v>1.2999999999999998</v>
      </c>
      <c r="J14" s="68" cm="1">
        <f t="array" ref="J14">IFERROR(INDEX('Projektid 91-120'!$A$1:$IG$17,J$1,$B14),"")</f>
        <v>1</v>
      </c>
    </row>
    <row r="15" spans="1:18" x14ac:dyDescent="0.25">
      <c r="A15" s="100">
        <f t="shared" si="0"/>
        <v>4099</v>
      </c>
      <c r="B15" s="70">
        <f t="shared" si="1"/>
        <v>99</v>
      </c>
      <c r="C15" s="68" t="str" cm="1">
        <f t="array" ref="C15">IFERROR(INDEX('Projektid 91-120'!$A$1:$IG$17,C$1,$B15),"")</f>
        <v>2014-2020.15.03.22-0446</v>
      </c>
      <c r="D15" s="68" t="str" cm="1">
        <f t="array" ref="D15">IFERROR(INDEX('Projektid 91-120'!$A$1:$IG$17,D$1,$B15),"")</f>
        <v>Saare Hotelli Varade OÜ</v>
      </c>
      <c r="E15" s="68" t="str" cm="1">
        <f t="array" ref="E15">IFERROR(INDEX('Projektid 91-120'!$A$1:$IG$17,E$1,$B15),"")</f>
        <v>Ehtsad Saaremaised Saunad - uus atraktsioon Saaremaal</v>
      </c>
      <c r="F15" s="68" cm="1">
        <f t="array" ref="F15">IFERROR(INDEX('Projektid 91-120'!$A$1:$IG$17,F$1,$B15),"")</f>
        <v>166600</v>
      </c>
      <c r="G15" s="68" cm="1">
        <f t="array" ref="G15">IFERROR(INDEX('Projektid 91-120'!$A$1:$IG$17,G$1,$B15),"")</f>
        <v>3.25</v>
      </c>
      <c r="H15" s="68" cm="1">
        <f t="array" ref="H15">IFERROR(INDEX('Projektid 91-120'!$A$1:$IG$17,H$1,$B15),"")</f>
        <v>2.8</v>
      </c>
      <c r="I15" s="68" cm="1">
        <f t="array" ref="I15">IFERROR(INDEX('Projektid 91-120'!$A$1:$IG$17,I$1,$B15),"")</f>
        <v>3.1</v>
      </c>
      <c r="J15" s="68" cm="1">
        <f t="array" ref="J15">IFERROR(INDEX('Projektid 91-120'!$A$1:$IG$17,J$1,$B15),"")</f>
        <v>4</v>
      </c>
    </row>
    <row r="16" spans="1:18" x14ac:dyDescent="0.25">
      <c r="A16" s="100">
        <f t="shared" si="0"/>
        <v>4107</v>
      </c>
      <c r="B16" s="70">
        <f t="shared" si="1"/>
        <v>107</v>
      </c>
      <c r="C16" s="68" t="str" cm="1">
        <f t="array" ref="C16">IFERROR(INDEX('Projektid 91-120'!$A$1:$IG$17,C$1,$B16),"")</f>
        <v>2014-2020.15.03.21-0425</v>
      </c>
      <c r="D16" s="68" t="str" cm="1">
        <f t="array" ref="D16">IFERROR(INDEX('Projektid 91-120'!$A$1:$IG$17,D$1,$B16),"")</f>
        <v>Aktsiaselts Johan GTJ</v>
      </c>
      <c r="E16" s="68" t="str" cm="1">
        <f t="array" ref="E16">IFERROR(INDEX('Projektid 91-120'!$A$1:$IG$17,E$1,$B16),"")</f>
        <v>Meri Seaside Hotel &amp; Spa</v>
      </c>
      <c r="F16" s="68" cm="1">
        <f t="array" ref="F16">IFERROR(INDEX('Projektid 91-120'!$A$1:$IG$17,F$1,$B16),"")</f>
        <v>200000</v>
      </c>
      <c r="G16" s="68" cm="1">
        <f t="array" ref="G16">IFERROR(INDEX('Projektid 91-120'!$A$1:$IG$17,G$1,$B16),"")</f>
        <v>3.4219999999999997</v>
      </c>
      <c r="H16" s="68" cm="1">
        <f t="array" ref="H16">IFERROR(INDEX('Projektid 91-120'!$A$1:$IG$17,H$1,$B16),"")</f>
        <v>2.78</v>
      </c>
      <c r="I16" s="68" cm="1">
        <f t="array" ref="I16">IFERROR(INDEX('Projektid 91-120'!$A$1:$IG$17,I$1,$B16),"")</f>
        <v>3.7</v>
      </c>
      <c r="J16" s="68" cm="1">
        <f t="array" ref="J16">IFERROR(INDEX('Projektid 91-120'!$A$1:$IG$17,J$1,$B16),"")</f>
        <v>4</v>
      </c>
    </row>
    <row r="17" spans="1:10" x14ac:dyDescent="0.25">
      <c r="A17" s="100">
        <f t="shared" si="0"/>
        <v>4115</v>
      </c>
      <c r="B17" s="70">
        <f t="shared" si="1"/>
        <v>115</v>
      </c>
      <c r="C17" s="68" t="str" cm="1">
        <f t="array" ref="C17">IFERROR(INDEX('Projektid 91-120'!$A$1:$IG$17,C$1,$B17),"")</f>
        <v>2014-2020.15.03.21-0368</v>
      </c>
      <c r="D17" s="68" t="str" cm="1">
        <f t="array" ref="D17">IFERROR(INDEX('Projektid 91-120'!$A$1:$IG$17,D$1,$B17),"")</f>
        <v>Sell Invest Group OÜ</v>
      </c>
      <c r="E17" s="68" t="str" cm="1">
        <f t="array" ref="E17">IFERROR(INDEX('Projektid 91-120'!$A$1:$IG$17,E$1,$B17),"")</f>
        <v>„ Haanjamehe talu mõnnul/spaa ja peremajade väljaarendamine“</v>
      </c>
      <c r="F17" s="68" cm="1">
        <f t="array" ref="F17">IFERROR(INDEX('Projektid 91-120'!$A$1:$IG$17,F$1,$B17),"")</f>
        <v>200000</v>
      </c>
      <c r="G17" s="68" cm="1">
        <f t="array" ref="G17">IFERROR(INDEX('Projektid 91-120'!$A$1:$IG$17,G$1,$B17),"")</f>
        <v>2.7040000000000002</v>
      </c>
      <c r="H17" s="68" cm="1">
        <f t="array" ref="H17">IFERROR(INDEX('Projektid 91-120'!$A$1:$IG$17,H$1,$B17),"")</f>
        <v>2.62</v>
      </c>
      <c r="I17" s="68" cm="1">
        <f t="array" ref="I17">IFERROR(INDEX('Projektid 91-120'!$A$1:$IG$17,I$1,$B17),"")</f>
        <v>2.5200000000000005</v>
      </c>
      <c r="J17" s="68" cm="1">
        <f t="array" ref="J17">IFERROR(INDEX('Projektid 91-120'!$A$1:$IG$17,J$1,$B17),"")</f>
        <v>3</v>
      </c>
    </row>
    <row r="18" spans="1:10" x14ac:dyDescent="0.25">
      <c r="A18" s="100">
        <f t="shared" si="0"/>
        <v>4123</v>
      </c>
      <c r="B18" s="70">
        <f t="shared" si="1"/>
        <v>123</v>
      </c>
      <c r="C18" s="68" t="str" cm="1">
        <f t="array" ref="C18">IFERROR(INDEX('Projektid 91-120'!$A$1:$IG$17,C$1,$B18),"")</f>
        <v>2014-2020.15.03.22-0518</v>
      </c>
      <c r="D18" s="68" t="str" cm="1">
        <f t="array" ref="D18">IFERROR(INDEX('Projektid 91-120'!$A$1:$IG$17,D$1,$B18),"")</f>
        <v>Reval-Spordi Teeninduse Osaühing</v>
      </c>
      <c r="E18" s="68" t="str" cm="1">
        <f t="array" ref="E18">IFERROR(INDEX('Projektid 91-120'!$A$1:$IG$17,E$1,$B18),"")</f>
        <v>Braavo Spa Hotelli arendamine Eestis ainulaadseks wellness keskuseks</v>
      </c>
      <c r="F18" s="68" cm="1">
        <f t="array" ref="F18">IFERROR(INDEX('Projektid 91-120'!$A$1:$IG$17,F$1,$B18),"")</f>
        <v>168069.15</v>
      </c>
      <c r="G18" s="68" cm="1">
        <f t="array" ref="G18">IFERROR(INDEX('Projektid 91-120'!$A$1:$IG$17,G$1,$B18),"")</f>
        <v>2.39</v>
      </c>
      <c r="H18" s="68" cm="1">
        <f t="array" ref="H18">IFERROR(INDEX('Projektid 91-120'!$A$1:$IG$17,H$1,$B18),"")</f>
        <v>2</v>
      </c>
      <c r="I18" s="68" cm="1">
        <f t="array" ref="I18">IFERROR(INDEX('Projektid 91-120'!$A$1:$IG$17,I$1,$B18),"")</f>
        <v>3.3000000000000003</v>
      </c>
      <c r="J18" s="68" cm="1">
        <f t="array" ref="J18">IFERROR(INDEX('Projektid 91-120'!$A$1:$IG$17,J$1,$B18),"")</f>
        <v>2</v>
      </c>
    </row>
    <row r="19" spans="1:10" x14ac:dyDescent="0.25">
      <c r="A19" s="100">
        <f t="shared" si="0"/>
        <v>4131</v>
      </c>
      <c r="B19" s="70">
        <f t="shared" si="1"/>
        <v>131</v>
      </c>
      <c r="C19" s="68" t="str" cm="1">
        <f t="array" ref="C19">IFERROR(INDEX('Projektid 91-120'!$A$1:$IG$17,C$1,$B19),"")</f>
        <v>2014-2020.15.03.22-0480</v>
      </c>
      <c r="D19" s="68" t="str" cm="1">
        <f t="array" ref="D19">IFERROR(INDEX('Projektid 91-120'!$A$1:$IG$17,D$1,$B19),"")</f>
        <v>Viking Forell OÜ</v>
      </c>
      <c r="E19" s="68" t="str" cm="1">
        <f t="array" ref="E19">IFERROR(INDEX('Projektid 91-120'!$A$1:$IG$17,E$1,$B19),"")</f>
        <v>Turismisektori tootearenduse toetus Viiking Forell OÜ</v>
      </c>
      <c r="F19" s="68" cm="1">
        <f t="array" ref="F19">IFERROR(INDEX('Projektid 91-120'!$A$1:$IG$17,F$1,$B19),"")</f>
        <v>189354.94</v>
      </c>
      <c r="G19" s="68" cm="1">
        <f t="array" ref="G19">IFERROR(INDEX('Projektid 91-120'!$A$1:$IG$17,G$1,$B19),"")</f>
        <v>2.48</v>
      </c>
      <c r="H19" s="68" cm="1">
        <f t="array" ref="H19">IFERROR(INDEX('Projektid 91-120'!$A$1:$IG$17,H$1,$B19),"")</f>
        <v>2</v>
      </c>
      <c r="I19" s="68" cm="1">
        <f t="array" ref="I19">IFERROR(INDEX('Projektid 91-120'!$A$1:$IG$17,I$1,$B19),"")</f>
        <v>3.6000000000000005</v>
      </c>
      <c r="J19" s="68" cm="1">
        <f t="array" ref="J19">IFERROR(INDEX('Projektid 91-120'!$A$1:$IG$17,J$1,$B19),"")</f>
        <v>2</v>
      </c>
    </row>
    <row r="20" spans="1:10" x14ac:dyDescent="0.25">
      <c r="A20" s="100">
        <f t="shared" si="0"/>
        <v>4139</v>
      </c>
      <c r="B20" s="70">
        <f t="shared" si="1"/>
        <v>139</v>
      </c>
      <c r="C20" s="68" t="str" cm="1">
        <f t="array" ref="C20">IFERROR(INDEX('Projektid 91-120'!$A$1:$IG$17,C$1,$B20),"")</f>
        <v>2014-2020.15.03.21-0282</v>
      </c>
      <c r="D20" s="68" t="str" cm="1">
        <f t="array" ref="D20">IFERROR(INDEX('Projektid 91-120'!$A$1:$IG$17,D$1,$B20),"")</f>
        <v>OÜ Pargi kultuurikeskus</v>
      </c>
      <c r="E20" s="68" t="str" cm="1">
        <f t="array" ref="E20">IFERROR(INDEX('Projektid 91-120'!$A$1:$IG$17,E$1,$B20),"")</f>
        <v>Interaktiivne ajaloo- ja koolituskeskus</v>
      </c>
      <c r="F20" s="68" cm="1">
        <f t="array" ref="F20">IFERROR(INDEX('Projektid 91-120'!$A$1:$IG$17,F$1,$B20),"")</f>
        <v>71702.399999999994</v>
      </c>
      <c r="G20" s="68" cm="1">
        <f t="array" ref="G20">IFERROR(INDEX('Projektid 91-120'!$A$1:$IG$17,G$1,$B20),"")</f>
        <v>3.3400000000000003</v>
      </c>
      <c r="H20" s="68" cm="1">
        <f t="array" ref="H20">IFERROR(INDEX('Projektid 91-120'!$A$1:$IG$17,H$1,$B20),"")</f>
        <v>3.1</v>
      </c>
      <c r="I20" s="68" cm="1">
        <f t="array" ref="I20">IFERROR(INDEX('Projektid 91-120'!$A$1:$IG$17,I$1,$B20),"")</f>
        <v>4</v>
      </c>
      <c r="J20" s="68" cm="1">
        <f t="array" ref="J20">IFERROR(INDEX('Projektid 91-120'!$A$1:$IG$17,J$1,$B20),"")</f>
        <v>3</v>
      </c>
    </row>
    <row r="21" spans="1:10" x14ac:dyDescent="0.25">
      <c r="A21" s="100">
        <f t="shared" si="0"/>
        <v>4147</v>
      </c>
      <c r="B21" s="70">
        <f t="shared" si="1"/>
        <v>147</v>
      </c>
      <c r="C21" s="68" t="str" cm="1">
        <f t="array" ref="C21">IFERROR(INDEX('Projektid 91-120'!$A$1:$IG$17,C$1,$B21),"")</f>
        <v>2014-2020.15.03.21-0335</v>
      </c>
      <c r="D21" s="68" t="str" cm="1">
        <f t="array" ref="D21">IFERROR(INDEX('Projektid 91-120'!$A$1:$IG$17,D$1,$B21),"")</f>
        <v>Põltsamaa Vallavara OÜ</v>
      </c>
      <c r="E21" s="68" t="str" cm="1">
        <f t="array" ref="E21">IFERROR(INDEX('Projektid 91-120'!$A$1:$IG$17,E$1,$B21),"")</f>
        <v>Põltsamaa veinikeldri külastusüllatus</v>
      </c>
      <c r="F21" s="68" cm="1">
        <f t="array" ref="F21">IFERROR(INDEX('Projektid 91-120'!$A$1:$IG$17,F$1,$B21),"")</f>
        <v>35845.040000000001</v>
      </c>
      <c r="G21" s="68" cm="1">
        <f t="array" ref="G21">IFERROR(INDEX('Projektid 91-120'!$A$1:$IG$17,G$1,$B21),"")</f>
        <v>3.4933333333333332</v>
      </c>
      <c r="H21" s="68" cm="1">
        <f t="array" ref="H21">IFERROR(INDEX('Projektid 91-120'!$A$1:$IG$17,H$1,$B21),"")</f>
        <v>2.7333333333333334</v>
      </c>
      <c r="I21" s="68" cm="1">
        <f t="array" ref="I21">IFERROR(INDEX('Projektid 91-120'!$A$1:$IG$17,I$1,$B21),"")</f>
        <v>4</v>
      </c>
      <c r="J21" s="68" cm="1">
        <f t="array" ref="J21">IFERROR(INDEX('Projektid 91-120'!$A$1:$IG$17,J$1,$B21),"")</f>
        <v>4</v>
      </c>
    </row>
    <row r="22" spans="1:10" x14ac:dyDescent="0.25">
      <c r="A22" s="100">
        <f t="shared" si="0"/>
        <v>4155</v>
      </c>
      <c r="B22" s="70">
        <f t="shared" si="1"/>
        <v>155</v>
      </c>
      <c r="C22" s="68" t="str" cm="1">
        <f t="array" ref="C22">IFERROR(INDEX('Projektid 91-120'!$A$1:$IG$17,C$1,$B22),"")</f>
        <v>2014-2020.15.03.21-0350</v>
      </c>
      <c r="D22" s="68" t="str" cm="1">
        <f t="array" ref="D22">IFERROR(INDEX('Projektid 91-120'!$A$1:$IG$17,D$1,$B22),"")</f>
        <v>Mamm&amp;Frukt OÜ</v>
      </c>
      <c r="E22" s="68" t="str" cm="1">
        <f t="array" ref="E22">IFERROR(INDEX('Projektid 91-120'!$A$1:$IG$17,E$1,$B22),"")</f>
        <v>Valgeranna Veinitalli renoveerimine ja turismiteenuse pakkumine
pakkumine</v>
      </c>
      <c r="F22" s="68" cm="1">
        <f t="array" ref="F22">IFERROR(INDEX('Projektid 91-120'!$A$1:$IG$17,F$1,$B22),"")</f>
        <v>105610.89</v>
      </c>
      <c r="G22" s="68" cm="1">
        <f t="array" ref="G22">IFERROR(INDEX('Projektid 91-120'!$A$1:$IG$17,G$1,$B22),"")</f>
        <v>3.21</v>
      </c>
      <c r="H22" s="68" cm="1">
        <f t="array" ref="H22">IFERROR(INDEX('Projektid 91-120'!$A$1:$IG$17,H$1,$B22),"")</f>
        <v>3</v>
      </c>
      <c r="I22" s="68" cm="1">
        <f t="array" ref="I22">IFERROR(INDEX('Projektid 91-120'!$A$1:$IG$17,I$1,$B22),"")</f>
        <v>2.7</v>
      </c>
      <c r="J22" s="68" cm="1">
        <f t="array" ref="J22">IFERROR(INDEX('Projektid 91-120'!$A$1:$IG$17,J$1,$B22),"")</f>
        <v>4</v>
      </c>
    </row>
    <row r="23" spans="1:10" x14ac:dyDescent="0.25">
      <c r="A23" s="100">
        <f t="shared" si="0"/>
        <v>4163</v>
      </c>
      <c r="B23" s="70">
        <f t="shared" si="1"/>
        <v>163</v>
      </c>
      <c r="C23" s="68" t="str" cm="1">
        <f t="array" ref="C23">IFERROR(INDEX('Projektid 91-120'!$A$1:$IG$17,C$1,$B23),"")</f>
        <v>2014-2020.15.03.21-0361</v>
      </c>
      <c r="D23" s="68" t="str" cm="1">
        <f t="array" ref="D23">IFERROR(INDEX('Projektid 91-120'!$A$1:$IG$17,D$1,$B23),"")</f>
        <v>Saaremaa Konverents OÜ</v>
      </c>
      <c r="E23" s="68" t="str" cm="1">
        <f t="array" ref="E23">IFERROR(INDEX('Projektid 91-120'!$A$1:$IG$17,E$1,$B23),"")</f>
        <v>Saaremaa toidu showroom</v>
      </c>
      <c r="F23" s="68" cm="1">
        <f t="array" ref="F23">IFERROR(INDEX('Projektid 91-120'!$A$1:$IG$17,F$1,$B23),"")</f>
        <v>175992.26</v>
      </c>
      <c r="G23" s="68" cm="1">
        <f t="array" ref="G23">IFERROR(INDEX('Projektid 91-120'!$A$1:$IG$17,G$1,$B23),"")</f>
        <v>3.05</v>
      </c>
      <c r="H23" s="68" cm="1">
        <f t="array" ref="H23">IFERROR(INDEX('Projektid 91-120'!$A$1:$IG$17,H$1,$B23),"")</f>
        <v>3.05</v>
      </c>
      <c r="I23" s="68" cm="1">
        <f t="array" ref="I23">IFERROR(INDEX('Projektid 91-120'!$A$1:$IG$17,I$1,$B23),"")</f>
        <v>2.1</v>
      </c>
      <c r="J23" s="68" cm="1">
        <f t="array" ref="J23">IFERROR(INDEX('Projektid 91-120'!$A$1:$IG$17,J$1,$B23),"")</f>
        <v>4</v>
      </c>
    </row>
    <row r="24" spans="1:10" x14ac:dyDescent="0.25">
      <c r="A24" s="100">
        <f t="shared" si="0"/>
        <v>4171</v>
      </c>
      <c r="B24" s="70">
        <f t="shared" si="1"/>
        <v>171</v>
      </c>
      <c r="C24" s="68" t="str" cm="1">
        <f t="array" ref="C24">IFERROR(INDEX('Projektid 91-120'!$A$1:$IG$17,C$1,$B24),"")</f>
        <v>2014-2020.15.03.22-0471</v>
      </c>
      <c r="D24" s="68" t="str" cm="1">
        <f t="array" ref="D24">IFERROR(INDEX('Projektid 91-120'!$A$1:$IG$17,D$1,$B24),"")</f>
        <v>Hotell Wesset OÜ</v>
      </c>
      <c r="E24" s="68" t="str" cm="1">
        <f t="array" ref="E24">IFERROR(INDEX('Projektid 91-120'!$A$1:$IG$17,E$1,$B24),"")</f>
        <v>NULLKULU PÕHIMÕTTEL TEGUTSEV PEAKOKASAAL WILLA WESSETIS</v>
      </c>
      <c r="F24" s="68" cm="1">
        <f t="array" ref="F24">IFERROR(INDEX('Projektid 91-120'!$A$1:$IG$17,F$1,$B24),"")</f>
        <v>158720.45000000001</v>
      </c>
      <c r="G24" s="68" cm="1">
        <f t="array" ref="G24">IFERROR(INDEX('Projektid 91-120'!$A$1:$IG$17,G$1,$B24),"")</f>
        <v>3.024</v>
      </c>
      <c r="H24" s="68" cm="1">
        <f t="array" ref="H24">IFERROR(INDEX('Projektid 91-120'!$A$1:$IG$17,H$1,$B24),"")</f>
        <v>2.7600000000000002</v>
      </c>
      <c r="I24" s="68" cm="1">
        <f t="array" ref="I24">IFERROR(INDEX('Projektid 91-120'!$A$1:$IG$17,I$1,$B24),"")</f>
        <v>3.4</v>
      </c>
      <c r="J24" s="68" cm="1">
        <f t="array" ref="J24">IFERROR(INDEX('Projektid 91-120'!$A$1:$IG$17,J$1,$B24),"")</f>
        <v>3</v>
      </c>
    </row>
    <row r="25" spans="1:10" x14ac:dyDescent="0.25">
      <c r="A25" s="100">
        <f t="shared" si="0"/>
        <v>4179</v>
      </c>
      <c r="B25" s="70">
        <f t="shared" si="1"/>
        <v>179</v>
      </c>
      <c r="C25" s="68" t="str" cm="1">
        <f t="array" ref="C25">IFERROR(INDEX('Projektid 91-120'!$A$1:$IG$17,C$1,$B25),"")</f>
        <v>2014-2020.15.03.22-0515</v>
      </c>
      <c r="D25" s="68" t="str" cm="1">
        <f t="array" ref="D25">IFERROR(INDEX('Projektid 91-120'!$A$1:$IG$17,D$1,$B25),"")</f>
        <v>Kärpet &amp; Kodit OÜ</v>
      </c>
      <c r="E25" s="68" t="str" cm="1">
        <f t="array" ref="E25">IFERROR(INDEX('Projektid 91-120'!$A$1:$IG$17,E$1,$B25),"")</f>
        <v>Mitmekihilise toitlustusteenuse loomine Kernu mõisa</v>
      </c>
      <c r="F25" s="68" cm="1">
        <f t="array" ref="F25">IFERROR(INDEX('Projektid 91-120'!$A$1:$IG$17,F$1,$B25),"")</f>
        <v>180675.88</v>
      </c>
      <c r="G25" s="68" cm="1">
        <f t="array" ref="G25">IFERROR(INDEX('Projektid 91-120'!$A$1:$IG$17,G$1,$B25),"")</f>
        <v>2.4499999999999997</v>
      </c>
      <c r="H25" s="68" cm="1">
        <f t="array" ref="H25">IFERROR(INDEX('Projektid 91-120'!$A$1:$IG$17,H$1,$B25),"")</f>
        <v>2.2999999999999998</v>
      </c>
      <c r="I25" s="68" cm="1">
        <f t="array" ref="I25">IFERROR(INDEX('Projektid 91-120'!$A$1:$IG$17,I$1,$B25),"")</f>
        <v>2.1</v>
      </c>
      <c r="J25" s="68" cm="1">
        <f t="array" ref="J25">IFERROR(INDEX('Projektid 91-120'!$A$1:$IG$17,J$1,$B25),"")</f>
        <v>3</v>
      </c>
    </row>
    <row r="26" spans="1:10" x14ac:dyDescent="0.25">
      <c r="A26" s="100">
        <f t="shared" si="0"/>
        <v>4187</v>
      </c>
      <c r="B26" s="70">
        <f t="shared" si="1"/>
        <v>187</v>
      </c>
      <c r="C26" s="68" t="str" cm="1">
        <f t="array" ref="C26">IFERROR(INDEX('Projektid 91-120'!$A$1:$IG$17,C$1,$B26),"")</f>
        <v>2014-2020.15.03.22-0514</v>
      </c>
      <c r="D26" s="68" t="str" cm="1">
        <f t="array" ref="D26">IFERROR(INDEX('Projektid 91-120'!$A$1:$IG$17,D$1,$B26),"")</f>
        <v>Rummu Järv OÜ</v>
      </c>
      <c r="E26" s="68" t="str" cm="1">
        <f t="array" ref="E26">IFERROR(INDEX('Projektid 91-120'!$A$1:$IG$17,E$1,$B26),"")</f>
        <v>Elamusmajutus Rummu Karjääris</v>
      </c>
      <c r="F26" s="68" cm="1">
        <f t="array" ref="F26">IFERROR(INDEX('Projektid 91-120'!$A$1:$IG$17,F$1,$B26),"")</f>
        <v>121267.3</v>
      </c>
      <c r="G26" s="68" cm="1">
        <f t="array" ref="G26">IFERROR(INDEX('Projektid 91-120'!$A$1:$IG$17,G$1,$B26),"")</f>
        <v>3.4600000000000004</v>
      </c>
      <c r="H26" s="68" cm="1">
        <f t="array" ref="H26">IFERROR(INDEX('Projektid 91-120'!$A$1:$IG$17,H$1,$B26),"")</f>
        <v>3.7</v>
      </c>
      <c r="I26" s="68" cm="1">
        <f t="array" ref="I26">IFERROR(INDEX('Projektid 91-120'!$A$1:$IG$17,I$1,$B26),"")</f>
        <v>3.6000000000000005</v>
      </c>
      <c r="J26" s="68" cm="1">
        <f t="array" ref="J26">IFERROR(INDEX('Projektid 91-120'!$A$1:$IG$17,J$1,$B26),"")</f>
        <v>3</v>
      </c>
    </row>
    <row r="27" spans="1:10" x14ac:dyDescent="0.25">
      <c r="A27" s="100">
        <f t="shared" si="0"/>
        <v>4195</v>
      </c>
      <c r="B27" s="70">
        <f t="shared" si="1"/>
        <v>195</v>
      </c>
      <c r="C27" s="68" t="str" cm="1">
        <f t="array" ref="C27">IFERROR(INDEX('Projektid 91-120'!$A$1:$IG$17,C$1,$B27),"")</f>
        <v>2014-2020.15.03.22-0447</v>
      </c>
      <c r="D27" s="68" t="str" cm="1">
        <f t="array" ref="D27">IFERROR(INDEX('Projektid 91-120'!$A$1:$IG$17,D$1,$B27),"")</f>
        <v>Vango OÜ</v>
      </c>
      <c r="E27" s="68" t="str" cm="1">
        <f t="array" ref="E27">IFERROR(INDEX('Projektid 91-120'!$A$1:$IG$17,E$1,$B27),"")</f>
        <v>Terviseturismitoote arendamine Vango Imedemaa puhkekülas</v>
      </c>
      <c r="F27" s="68" cm="1">
        <f t="array" ref="F27">IFERROR(INDEX('Projektid 91-120'!$A$1:$IG$17,F$1,$B27),"")</f>
        <v>59849.5</v>
      </c>
      <c r="G27" s="68" cm="1">
        <f t="array" ref="G27">IFERROR(INDEX('Projektid 91-120'!$A$1:$IG$17,G$1,$B27),"")</f>
        <v>3.03</v>
      </c>
      <c r="H27" s="68" cm="1">
        <f t="array" ref="H27">IFERROR(INDEX('Projektid 91-120'!$A$1:$IG$17,H$1,$B27),"")</f>
        <v>3</v>
      </c>
      <c r="I27" s="68" cm="1">
        <f t="array" ref="I27">IFERROR(INDEX('Projektid 91-120'!$A$1:$IG$17,I$1,$B27),"")</f>
        <v>3.1</v>
      </c>
      <c r="J27" s="68" cm="1">
        <f t="array" ref="J27">IFERROR(INDEX('Projektid 91-120'!$A$1:$IG$17,J$1,$B27),"")</f>
        <v>3</v>
      </c>
    </row>
    <row r="28" spans="1:10" x14ac:dyDescent="0.25">
      <c r="A28" s="100">
        <f t="shared" si="0"/>
        <v>4203</v>
      </c>
      <c r="B28" s="70">
        <f t="shared" si="1"/>
        <v>203</v>
      </c>
      <c r="C28" s="68" t="str" cm="1">
        <f t="array" ref="C28">IFERROR(INDEX('Projektid 91-120'!$A$1:$IG$17,C$1,$B28),"")</f>
        <v>2014-2020.15.03.21-0360</v>
      </c>
      <c r="D28" s="68" t="str" cm="1">
        <f t="array" ref="D28">IFERROR(INDEX('Projektid 91-120'!$A$1:$IG$17,D$1,$B28),"")</f>
        <v>OÜ Mesi tare</v>
      </c>
      <c r="E28" s="68" t="str" cm="1">
        <f t="array" ref="E28">IFERROR(INDEX('Projektid 91-120'!$A$1:$IG$17,E$1,$B28),"")</f>
        <v>Majutus kui atraktsioon - romaani „Serafima ja Bogdan” teemapargi loomine Peipsi äärde</v>
      </c>
      <c r="F28" s="68" cm="1">
        <f t="array" ref="F28">IFERROR(INDEX('Projektid 91-120'!$A$1:$IG$17,F$1,$B28),"")</f>
        <v>96250</v>
      </c>
      <c r="G28" s="68" cm="1">
        <f t="array" ref="G28">IFERROR(INDEX('Projektid 91-120'!$A$1:$IG$17,G$1,$B28),"")</f>
        <v>3.0579999999999998</v>
      </c>
      <c r="H28" s="68" cm="1">
        <f t="array" ref="H28">IFERROR(INDEX('Projektid 91-120'!$A$1:$IG$17,H$1,$B28),"")</f>
        <v>2.62</v>
      </c>
      <c r="I28" s="68" cm="1">
        <f t="array" ref="I28">IFERROR(INDEX('Projektid 91-120'!$A$1:$IG$17,I$1,$B28),"")</f>
        <v>2.7</v>
      </c>
      <c r="J28" s="68" cm="1">
        <f t="array" ref="J28">IFERROR(INDEX('Projektid 91-120'!$A$1:$IG$17,J$1,$B28),"")</f>
        <v>4</v>
      </c>
    </row>
    <row r="29" spans="1:10" x14ac:dyDescent="0.25">
      <c r="A29" s="100">
        <f t="shared" si="0"/>
        <v>4211</v>
      </c>
      <c r="B29" s="70">
        <f t="shared" si="1"/>
        <v>211</v>
      </c>
      <c r="C29" s="68" t="str" cm="1">
        <f t="array" ref="C29">IFERROR(INDEX('Projektid 91-120'!$A$1:$IG$17,C$1,$B29),"")</f>
        <v>2014-2020.15.03.22-0496</v>
      </c>
      <c r="D29" s="68" t="str" cm="1">
        <f t="array" ref="D29">IFERROR(INDEX('Projektid 91-120'!$A$1:$IG$17,D$1,$B29),"")</f>
        <v>OÜ Parvematkad</v>
      </c>
      <c r="E29" s="68" t="str" cm="1">
        <f t="array" ref="E29">IFERROR(INDEX('Projektid 91-120'!$A$1:$IG$17,E$1,$B29),"")</f>
        <v>Majutus Vigala jõel Parvevillas</v>
      </c>
      <c r="F29" s="68" cm="1">
        <f t="array" ref="F29">IFERROR(INDEX('Projektid 91-120'!$A$1:$IG$17,F$1,$B29),"")</f>
        <v>189606.9</v>
      </c>
      <c r="G29" s="68" cm="1">
        <f t="array" ref="G29">IFERROR(INDEX('Projektid 91-120'!$A$1:$IG$17,G$1,$B29),"")</f>
        <v>3.452</v>
      </c>
      <c r="H29" s="68" cm="1">
        <f t="array" ref="H29">IFERROR(INDEX('Projektid 91-120'!$A$1:$IG$17,H$1,$B29),"")</f>
        <v>3.3800000000000003</v>
      </c>
      <c r="I29" s="68" cm="1">
        <f t="array" ref="I29">IFERROR(INDEX('Projektid 91-120'!$A$1:$IG$17,I$1,$B29),"")</f>
        <v>3</v>
      </c>
      <c r="J29" s="68" cm="1">
        <f t="array" ref="J29">IFERROR(INDEX('Projektid 91-120'!$A$1:$IG$17,J$1,$B29),"")</f>
        <v>4</v>
      </c>
    </row>
    <row r="30" spans="1:10" x14ac:dyDescent="0.25">
      <c r="A30" s="100">
        <f t="shared" si="0"/>
        <v>4219</v>
      </c>
      <c r="B30" s="70">
        <f t="shared" si="1"/>
        <v>219</v>
      </c>
      <c r="C30" s="68" t="str" cm="1">
        <f t="array" ref="C30">IFERROR(INDEX('Projektid 91-120'!$A$1:$IG$17,C$1,$B30),"")</f>
        <v>2014-2020.15.03.21-0327</v>
      </c>
      <c r="D30" s="68" t="str" cm="1">
        <f t="array" ref="D30">IFERROR(INDEX('Projektid 91-120'!$A$1:$IG$17,D$1,$B30),"")</f>
        <v>Meremaa Sadam OÜ</v>
      </c>
      <c r="E30" s="68" t="str" cm="1">
        <f t="array" ref="E30">IFERROR(INDEX('Projektid 91-120'!$A$1:$IG$17,E$1,$B30),"")</f>
        <v>Läänemere Interaktiivse Külastuskeskuse rajamine koos loodushotelliga Meremaa Sadamasse</v>
      </c>
      <c r="F30" s="68" cm="1">
        <f t="array" ref="F30">IFERROR(INDEX('Projektid 91-120'!$A$1:$IG$17,F$1,$B30),"")</f>
        <v>199880</v>
      </c>
      <c r="G30" s="68" cm="1">
        <f t="array" ref="G30">IFERROR(INDEX('Projektid 91-120'!$A$1:$IG$17,G$1,$B30),"")</f>
        <v>3.7500000000000009</v>
      </c>
      <c r="H30" s="68" cm="1">
        <f t="array" ref="H30">IFERROR(INDEX('Projektid 91-120'!$A$1:$IG$17,H$1,$B30),"")</f>
        <v>3.6000000000000005</v>
      </c>
      <c r="I30" s="68" cm="1">
        <f t="array" ref="I30">IFERROR(INDEX('Projektid 91-120'!$A$1:$IG$17,I$1,$B30),"")</f>
        <v>3.7</v>
      </c>
      <c r="J30" s="68" cm="1">
        <f t="array" ref="J30">IFERROR(INDEX('Projektid 91-120'!$A$1:$IG$17,J$1,$B30),"")</f>
        <v>4</v>
      </c>
    </row>
    <row r="31" spans="1:10" x14ac:dyDescent="0.25">
      <c r="A31" s="100">
        <f t="shared" si="0"/>
        <v>4227</v>
      </c>
      <c r="B31" s="70">
        <f t="shared" si="1"/>
        <v>227</v>
      </c>
      <c r="C31" s="68" t="str" cm="1">
        <f t="array" ref="C31">IFERROR(INDEX('Projektid 91-120'!$A$1:$IG$17,C$1,$B31),"")</f>
        <v>2014-2020.15.03.21-0317</v>
      </c>
      <c r="D31" s="68" t="str" cm="1">
        <f t="array" ref="D31">IFERROR(INDEX('Projektid 91-120'!$A$1:$IG$17,D$1,$B31),"")</f>
        <v>Rummu Invest OÜ</v>
      </c>
      <c r="E31" s="68" t="str" cm="1">
        <f t="array" ref="E31">IFERROR(INDEX('Projektid 91-120'!$A$1:$IG$17,E$1,$B31),"")</f>
        <v>RUMMU Quarry | Caravanpark</v>
      </c>
      <c r="F31" s="68" cm="1">
        <f t="array" ref="F31">IFERROR(INDEX('Projektid 91-120'!$A$1:$IG$17,F$1,$B31),"")</f>
        <v>76603.45</v>
      </c>
      <c r="G31" s="68" cm="1">
        <f t="array" ref="G31">IFERROR(INDEX('Projektid 91-120'!$A$1:$IG$17,G$1,$B31),"")</f>
        <v>4</v>
      </c>
      <c r="H31" s="68" cm="1">
        <f t="array" ref="H31">IFERROR(INDEX('Projektid 91-120'!$A$1:$IG$17,H$1,$B31),"")</f>
        <v>4</v>
      </c>
      <c r="I31" s="68" cm="1">
        <f t="array" ref="I31">IFERROR(INDEX('Projektid 91-120'!$A$1:$IG$17,I$1,$B31),"")</f>
        <v>4</v>
      </c>
      <c r="J31" s="68" cm="1">
        <f t="array" ref="J31">IFERROR(INDEX('Projektid 91-120'!$A$1:$IG$17,J$1,$B31),"")</f>
        <v>4</v>
      </c>
    </row>
    <row r="32" spans="1:10" x14ac:dyDescent="0.25">
      <c r="A32" s="100">
        <f t="shared" si="0"/>
        <v>4235</v>
      </c>
      <c r="B32" s="70">
        <f t="shared" si="1"/>
        <v>235</v>
      </c>
      <c r="C32" s="68" t="str" cm="1">
        <f t="array" ref="C32">IFERROR(INDEX('Projektid 91-120'!$A$1:$IG$17,C$1,$B32),"")</f>
        <v>2014-2020.15.03.21-0306</v>
      </c>
      <c r="D32" s="68" t="str" cm="1">
        <f t="array" ref="D32">IFERROR(INDEX('Projektid 91-120'!$A$1:$IG$17,D$1,$B32),"")</f>
        <v>Uneliiv OÜ</v>
      </c>
      <c r="E32" s="68" t="str" cm="1">
        <f t="array" ref="E32">IFERROR(INDEX('Projektid 91-120'!$A$1:$IG$17,E$1,$B32),"")</f>
        <v>Alatskivi lossi pesuköögi rekonstrueerimine ,piirkonna turismisektori arenguks ja uute toodete , teenuste pakkumiseks</v>
      </c>
      <c r="F32" s="68" cm="1">
        <f t="array" ref="F32">IFERROR(INDEX('Projektid 91-120'!$A$1:$IG$17,F$1,$B32),"")</f>
        <v>199999.8</v>
      </c>
      <c r="G32" s="68" cm="1">
        <f t="array" ref="G32">IFERROR(INDEX('Projektid 91-120'!$A$1:$IG$17,G$1,$B32),"")</f>
        <v>1.3</v>
      </c>
      <c r="H32" s="68" cm="1">
        <f t="array" ref="H32">IFERROR(INDEX('Projektid 91-120'!$A$1:$IG$17,H$1,$B32),"")</f>
        <v>1.3</v>
      </c>
      <c r="I32" s="68" cm="1">
        <f t="array" ref="I32">IFERROR(INDEX('Projektid 91-120'!$A$1:$IG$17,I$1,$B32),"")</f>
        <v>1.6</v>
      </c>
      <c r="J32" s="68" cm="1">
        <f t="array" ref="J32">IFERROR(INDEX('Projektid 91-120'!$A$1:$IG$17,J$1,$B32),"")</f>
        <v>1</v>
      </c>
    </row>
    <row r="33" spans="2:2" x14ac:dyDescent="0.25">
      <c r="B33" s="70"/>
    </row>
    <row r="34" spans="2:2" x14ac:dyDescent="0.25">
      <c r="B34" s="70"/>
    </row>
    <row r="35" spans="2:2" x14ac:dyDescent="0.25">
      <c r="B35" s="70"/>
    </row>
    <row r="36" spans="2:2" x14ac:dyDescent="0.25">
      <c r="B36" s="70"/>
    </row>
    <row r="37" spans="2:2" x14ac:dyDescent="0.25">
      <c r="B37" s="70"/>
    </row>
    <row r="38" spans="2:2" x14ac:dyDescent="0.25">
      <c r="B38" s="70"/>
    </row>
    <row r="39" spans="2:2" x14ac:dyDescent="0.25">
      <c r="B39" s="70"/>
    </row>
    <row r="40" spans="2:2" x14ac:dyDescent="0.25">
      <c r="B40" s="70"/>
    </row>
    <row r="41" spans="2:2" x14ac:dyDescent="0.25">
      <c r="B41" s="70"/>
    </row>
    <row r="42" spans="2:2" x14ac:dyDescent="0.25">
      <c r="B42" s="70"/>
    </row>
  </sheetData>
  <sheetProtection algorithmName="SHA-512" hashValue="Ha/jotFhPDXzWZeD5bIuebuRvm0cWrC8g0/3jCjOorp+aXamiVWAVetB3uIeSNdX7x1TCMIOzMITN1SHQIr3nQ==" saltValue="8IZi1yH/UXMLOm5XHCKhY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2779-929F-4027-B45C-252B83776FA4}">
  <sheetPr>
    <tabColor theme="8" tint="0.59999389629810485"/>
  </sheetPr>
  <dimension ref="A1:R42"/>
  <sheetViews>
    <sheetView zoomScale="120" zoomScaleNormal="120" workbookViewId="0">
      <selection activeCell="J1" sqref="J1"/>
    </sheetView>
  </sheetViews>
  <sheetFormatPr defaultColWidth="9.140625" defaultRowHeight="15" x14ac:dyDescent="0.25"/>
  <cols>
    <col min="1" max="1" width="9.140625" style="100"/>
    <col min="2" max="2" width="9.140625" style="71"/>
    <col min="3" max="3" width="23.85546875" style="68" customWidth="1"/>
    <col min="4" max="4" width="27.28515625" style="68" customWidth="1"/>
    <col min="5" max="5" width="68" style="68" customWidth="1"/>
    <col min="6" max="6" width="26.140625" style="68" customWidth="1"/>
    <col min="7" max="7" width="17" style="68" customWidth="1"/>
    <col min="8" max="8" width="13.85546875" style="68" customWidth="1"/>
    <col min="9" max="10" width="11.140625" style="68" bestFit="1" customWidth="1"/>
    <col min="11" max="16384" width="9.140625" style="68"/>
  </cols>
  <sheetData>
    <row r="1" spans="1:18" s="3" customFormat="1" x14ac:dyDescent="0.25">
      <c r="A1" s="100"/>
      <c r="B1" s="70" t="s">
        <v>582</v>
      </c>
      <c r="C1" s="70">
        <v>2</v>
      </c>
      <c r="D1" s="70">
        <v>3</v>
      </c>
      <c r="E1" s="70">
        <v>4</v>
      </c>
      <c r="F1" s="70">
        <v>5</v>
      </c>
      <c r="G1" s="70">
        <v>8</v>
      </c>
      <c r="H1" s="70">
        <v>9</v>
      </c>
      <c r="I1" s="70">
        <v>13</v>
      </c>
      <c r="J1" s="70">
        <v>17</v>
      </c>
    </row>
    <row r="2" spans="1:18" x14ac:dyDescent="0.25">
      <c r="A2" s="101" t="s">
        <v>583</v>
      </c>
      <c r="B2" s="70" t="s">
        <v>584</v>
      </c>
      <c r="C2" s="69" t="s">
        <v>501</v>
      </c>
      <c r="D2" s="69" t="s">
        <v>502</v>
      </c>
      <c r="E2" s="69" t="s">
        <v>504</v>
      </c>
      <c r="F2" s="69" t="s">
        <v>506</v>
      </c>
      <c r="G2" s="69" t="s">
        <v>585</v>
      </c>
      <c r="H2" s="69" t="s">
        <v>586</v>
      </c>
      <c r="I2" s="69" t="s">
        <v>587</v>
      </c>
      <c r="J2" s="69" t="s">
        <v>588</v>
      </c>
      <c r="K2" s="69"/>
      <c r="L2" s="69"/>
      <c r="M2" s="69"/>
      <c r="N2" s="69"/>
      <c r="O2" s="69"/>
      <c r="P2" s="69"/>
      <c r="Q2" s="69"/>
      <c r="R2" s="69"/>
    </row>
    <row r="3" spans="1:18" x14ac:dyDescent="0.25">
      <c r="A3" s="100">
        <f t="shared" ref="A3:A32" si="0">5000+B3</f>
        <v>5003</v>
      </c>
      <c r="B3" s="70">
        <v>3</v>
      </c>
      <c r="C3" s="68" t="str" cm="1">
        <f t="array" ref="C3">IFERROR(INDEX('Projektid 121-150'!$A$1:$IG$17,C$1,$B3),"")</f>
        <v>2014-2020.15.03.21-0309</v>
      </c>
      <c r="D3" s="68" t="str" cm="1">
        <f t="array" ref="D3">IFERROR(INDEX('Projektid 121-150'!$A$1:$IG$17,D$1,$B3),"")</f>
        <v>OÜ Vabad kohvimeistrid</v>
      </c>
      <c r="E3" s="68" t="str" cm="1">
        <f t="array" ref="E3">IFERROR(INDEX('Projektid 121-150'!$A$1:$IG$17,E$1,$B3),"")</f>
        <v>Põhjaranniku kuurordielu taastamine - Villa Dombrovka</v>
      </c>
      <c r="F3" s="68" cm="1">
        <f t="array" ref="F3">IFERROR(INDEX('Projektid 121-150'!$A$1:$IG$17,F$1,$B3),"")</f>
        <v>181319.47</v>
      </c>
      <c r="G3" s="68" cm="1">
        <f t="array" ref="G3">IFERROR(INDEX('Projektid 121-150'!$A$1:$IG$17,G$1,$B3),"")</f>
        <v>3.66</v>
      </c>
      <c r="H3" s="68" cm="1">
        <f t="array" ref="H3">IFERROR(INDEX('Projektid 121-150'!$A$1:$IG$17,H$1,$B3),"")</f>
        <v>3.6000000000000005</v>
      </c>
      <c r="I3" s="68" cm="1">
        <f t="array" ref="I3">IFERROR(INDEX('Projektid 121-150'!$A$1:$IG$17,I$1,$B3),"")</f>
        <v>3.4</v>
      </c>
      <c r="J3" s="68" cm="1">
        <f t="array" ref="J3">IFERROR(INDEX('Projektid 121-150'!$A$1:$IG$17,J$1,$B3),"")</f>
        <v>4</v>
      </c>
    </row>
    <row r="4" spans="1:18" x14ac:dyDescent="0.25">
      <c r="A4" s="100">
        <f t="shared" si="0"/>
        <v>5011</v>
      </c>
      <c r="B4" s="70">
        <f t="shared" ref="B4:B32" si="1">B3+8</f>
        <v>11</v>
      </c>
      <c r="C4" s="68" t="str" cm="1">
        <f t="array" ref="C4">IFERROR(INDEX('Projektid 121-150'!$A$1:$IG$17,C$1,$B4),"")</f>
        <v>2014-2020.15.03.21-0337</v>
      </c>
      <c r="D4" s="68" t="str" cm="1">
        <f t="array" ref="D4">IFERROR(INDEX('Projektid 121-150'!$A$1:$IG$17,D$1,$B4),"")</f>
        <v>AS Wasa</v>
      </c>
      <c r="E4" s="68" t="str" cm="1">
        <f t="array" ref="E4">IFERROR(INDEX('Projektid 121-150'!$A$1:$IG$17,E$1,$B4),"")</f>
        <v>Wasa Hea Une Hotell</v>
      </c>
      <c r="F4" s="68" cm="1">
        <f t="array" ref="F4">IFERROR(INDEX('Projektid 121-150'!$A$1:$IG$17,F$1,$B4),"")</f>
        <v>195473.28</v>
      </c>
      <c r="G4" s="68" cm="1">
        <f t="array" ref="G4">IFERROR(INDEX('Projektid 121-150'!$A$1:$IG$17,G$1,$B4),"")</f>
        <v>2.492</v>
      </c>
      <c r="H4" s="68" cm="1">
        <f t="array" ref="H4">IFERROR(INDEX('Projektid 121-150'!$A$1:$IG$17,H$1,$B4),"")</f>
        <v>2.1799999999999997</v>
      </c>
      <c r="I4" s="68" cm="1">
        <f t="array" ref="I4">IFERROR(INDEX('Projektid 121-150'!$A$1:$IG$17,I$1,$B4),"")</f>
        <v>3.4</v>
      </c>
      <c r="J4" s="68" cm="1">
        <f t="array" ref="J4">IFERROR(INDEX('Projektid 121-150'!$A$1:$IG$17,J$1,$B4),"")</f>
        <v>2</v>
      </c>
    </row>
    <row r="5" spans="1:18" x14ac:dyDescent="0.25">
      <c r="A5" s="100">
        <f t="shared" si="0"/>
        <v>5019</v>
      </c>
      <c r="B5" s="70">
        <f t="shared" si="1"/>
        <v>19</v>
      </c>
      <c r="C5" s="68" t="str" cm="1">
        <f t="array" ref="C5">IFERROR(INDEX('Projektid 121-150'!$A$1:$IG$17,C$1,$B5),"")</f>
        <v>2014-2020.15.03.21-0280</v>
      </c>
      <c r="D5" s="68" t="str" cm="1">
        <f t="array" ref="D5">IFERROR(INDEX('Projektid 121-150'!$A$1:$IG$17,D$1,$B5),"")</f>
        <v>osaühing Staadioni Hotell</v>
      </c>
      <c r="E5" s="68" t="str" cm="1">
        <f t="array" ref="E5">IFERROR(INDEX('Projektid 121-150'!$A$1:$IG$17,E$1,$B5),"")</f>
        <v>Sporditurismi tõmbekeskus - hotell Staadioni arendusprojekt</v>
      </c>
      <c r="F5" s="68" cm="1">
        <f t="array" ref="F5">IFERROR(INDEX('Projektid 121-150'!$A$1:$IG$17,F$1,$B5),"")</f>
        <v>199248.52</v>
      </c>
      <c r="G5" s="68" cm="1">
        <f t="array" ref="G5">IFERROR(INDEX('Projektid 121-150'!$A$1:$IG$17,G$1,$B5),"")</f>
        <v>2.7559999999999998</v>
      </c>
      <c r="H5" s="68" cm="1">
        <f t="array" ref="H5">IFERROR(INDEX('Projektid 121-150'!$A$1:$IG$17,H$1,$B5),"")</f>
        <v>2.5999999999999996</v>
      </c>
      <c r="I5" s="68" cm="1">
        <f t="array" ref="I5">IFERROR(INDEX('Projektid 121-150'!$A$1:$IG$17,I$1,$B5),"")</f>
        <v>2.72</v>
      </c>
      <c r="J5" s="68" cm="1">
        <f t="array" ref="J5">IFERROR(INDEX('Projektid 121-150'!$A$1:$IG$17,J$1,$B5),"")</f>
        <v>3</v>
      </c>
    </row>
    <row r="6" spans="1:18" x14ac:dyDescent="0.25">
      <c r="A6" s="100">
        <f t="shared" si="0"/>
        <v>5027</v>
      </c>
      <c r="B6" s="70">
        <f t="shared" si="1"/>
        <v>27</v>
      </c>
      <c r="C6" s="68" t="str" cm="1">
        <f t="array" ref="C6">IFERROR(INDEX('Projektid 121-150'!$A$1:$IG$17,C$1,$B6),"")</f>
        <v>2014-2020.15.03.22-0475</v>
      </c>
      <c r="D6" s="68" t="str" cm="1">
        <f t="array" ref="D6">IFERROR(INDEX('Projektid 121-150'!$A$1:$IG$17,D$1,$B6),"")</f>
        <v>V SpaaHotell OÜ</v>
      </c>
      <c r="E6" s="68" t="str" cm="1">
        <f t="array" ref="E6">IFERROR(INDEX('Projektid 121-150'!$A$1:$IG$17,E$1,$B6),"")</f>
        <v>V Spaahotelli valgusetendus</v>
      </c>
      <c r="F6" s="68" cm="1">
        <f t="array" ref="F6">IFERROR(INDEX('Projektid 121-150'!$A$1:$IG$17,F$1,$B6),"")</f>
        <v>99830.5</v>
      </c>
      <c r="G6" s="68" cm="1">
        <f t="array" ref="G6">IFERROR(INDEX('Projektid 121-150'!$A$1:$IG$17,G$1,$B6),"")</f>
        <v>3.3400000000000003</v>
      </c>
      <c r="H6" s="68" cm="1">
        <f t="array" ref="H6">IFERROR(INDEX('Projektid 121-150'!$A$1:$IG$17,H$1,$B6),"")</f>
        <v>3.1</v>
      </c>
      <c r="I6" s="68" cm="1">
        <f t="array" ref="I6">IFERROR(INDEX('Projektid 121-150'!$A$1:$IG$17,I$1,$B6),"")</f>
        <v>4</v>
      </c>
      <c r="J6" s="68" cm="1">
        <f t="array" ref="J6">IFERROR(INDEX('Projektid 121-150'!$A$1:$IG$17,J$1,$B6),"")</f>
        <v>3</v>
      </c>
    </row>
    <row r="7" spans="1:18" x14ac:dyDescent="0.25">
      <c r="A7" s="100">
        <f t="shared" si="0"/>
        <v>5035</v>
      </c>
      <c r="B7" s="70">
        <f t="shared" si="1"/>
        <v>35</v>
      </c>
      <c r="C7" s="68" t="str" cm="1">
        <f t="array" ref="C7">IFERROR(INDEX('Projektid 121-150'!$A$1:$IG$17,C$1,$B7),"")</f>
        <v>2014-2020.15.03.21-0372</v>
      </c>
      <c r="D7" s="68" t="str" cm="1">
        <f t="array" ref="D7">IFERROR(INDEX('Projektid 121-150'!$A$1:$IG$17,D$1,$B7),"")</f>
        <v>aktsiaselts Sanatoorium Tervis</v>
      </c>
      <c r="E7" s="68" t="str" cm="1">
        <f t="array" ref="E7">IFERROR(INDEX('Projektid 121-150'!$A$1:$IG$17,E$1,$B7),"")</f>
        <v>Multifinktsionaalne sündmuskeskus "Lavamere"</v>
      </c>
      <c r="F7" s="68" cm="1">
        <f t="array" ref="F7">IFERROR(INDEX('Projektid 121-150'!$A$1:$IG$17,F$1,$B7),"")</f>
        <v>199955</v>
      </c>
      <c r="G7" s="68" cm="1">
        <f t="array" ref="G7">IFERROR(INDEX('Projektid 121-150'!$A$1:$IG$17,G$1,$B7),"")</f>
        <v>3.3899999999999997</v>
      </c>
      <c r="H7" s="68" cm="1">
        <f t="array" ref="H7">IFERROR(INDEX('Projektid 121-150'!$A$1:$IG$17,H$1,$B7),"")</f>
        <v>2.76</v>
      </c>
      <c r="I7" s="68" cm="1">
        <f t="array" ref="I7">IFERROR(INDEX('Projektid 121-150'!$A$1:$IG$17,I$1,$B7),"")</f>
        <v>3.62</v>
      </c>
      <c r="J7" s="68" cm="1">
        <f t="array" ref="J7">IFERROR(INDEX('Projektid 121-150'!$A$1:$IG$17,J$1,$B7),"")</f>
        <v>4</v>
      </c>
    </row>
    <row r="8" spans="1:18" x14ac:dyDescent="0.25">
      <c r="A8" s="100">
        <f t="shared" si="0"/>
        <v>5043</v>
      </c>
      <c r="B8" s="70">
        <f t="shared" si="1"/>
        <v>43</v>
      </c>
      <c r="C8" s="68" t="str" cm="1">
        <f t="array" ref="C8">IFERROR(INDEX('Projektid 121-150'!$A$1:$IG$17,C$1,$B8),"")</f>
        <v>2014-2020.15.03.22-0517</v>
      </c>
      <c r="D8" s="68" t="str" cm="1">
        <f t="array" ref="D8">IFERROR(INDEX('Projektid 121-150'!$A$1:$IG$17,D$1,$B8),"")</f>
        <v>osaühing HAVELI INVEST</v>
      </c>
      <c r="E8" s="68" t="str" cm="1">
        <f t="array" ref="E8">IFERROR(INDEX('Projektid 121-150'!$A$1:$IG$17,E$1,$B8),"")</f>
        <v>Haveli Invest OÜ ärimudeli arendus uuele sihtsegmendile</v>
      </c>
      <c r="F8" s="68" cm="1">
        <f t="array" ref="F8">IFERROR(INDEX('Projektid 121-150'!$A$1:$IG$17,F$1,$B8),"")</f>
        <v>168662.39999999999</v>
      </c>
      <c r="G8" s="68" cm="1">
        <f t="array" ref="G8">IFERROR(INDEX('Projektid 121-150'!$A$1:$IG$17,G$1,$B8),"")</f>
        <v>3.6160000000000005</v>
      </c>
      <c r="H8" s="68" cm="1">
        <f t="array" ref="H8">IFERROR(INDEX('Projektid 121-150'!$A$1:$IG$17,H$1,$B8),"")</f>
        <v>3.04</v>
      </c>
      <c r="I8" s="68" cm="1">
        <f t="array" ref="I8">IFERROR(INDEX('Projektid 121-150'!$A$1:$IG$17,I$1,$B8),"")</f>
        <v>4</v>
      </c>
      <c r="J8" s="68" cm="1">
        <f t="array" ref="J8">IFERROR(INDEX('Projektid 121-150'!$A$1:$IG$17,J$1,$B8),"")</f>
        <v>4</v>
      </c>
    </row>
    <row r="9" spans="1:18" x14ac:dyDescent="0.25">
      <c r="A9" s="100">
        <f t="shared" si="0"/>
        <v>5051</v>
      </c>
      <c r="B9" s="70">
        <f t="shared" si="1"/>
        <v>51</v>
      </c>
      <c r="C9" s="68" t="str" cm="1">
        <f t="array" ref="C9">IFERROR(INDEX('Projektid 121-150'!$A$1:$IG$17,C$1,$B9),"")</f>
        <v>2014-2020.15.03.21-0312</v>
      </c>
      <c r="D9" s="68" t="str" cm="1">
        <f t="array" ref="D9">IFERROR(INDEX('Projektid 121-150'!$A$1:$IG$17,D$1,$B9),"")</f>
        <v>Merepargi Aparthotel OÜ</v>
      </c>
      <c r="E9" s="68" t="str" cm="1">
        <f t="array" ref="E9">IFERROR(INDEX('Projektid 121-150'!$A$1:$IG$17,E$1,$B9),"")</f>
        <v>All digital included turismitoote arendus</v>
      </c>
      <c r="F9" s="68" cm="1">
        <f t="array" ref="F9">IFERROR(INDEX('Projektid 121-150'!$A$1:$IG$17,F$1,$B9),"")</f>
        <v>72380.06</v>
      </c>
      <c r="G9" s="68" cm="1">
        <f t="array" ref="G9">IFERROR(INDEX('Projektid 121-150'!$A$1:$IG$17,G$1,$B9),"")</f>
        <v>1.5699999999999998</v>
      </c>
      <c r="H9" s="68" cm="1">
        <f t="array" ref="H9">IFERROR(INDEX('Projektid 121-150'!$A$1:$IG$17,H$1,$B9),"")</f>
        <v>1</v>
      </c>
      <c r="I9" s="68" cm="1">
        <f t="array" ref="I9">IFERROR(INDEX('Projektid 121-150'!$A$1:$IG$17,I$1,$B9),"")</f>
        <v>1.9</v>
      </c>
      <c r="J9" s="68" cm="1">
        <f t="array" ref="J9">IFERROR(INDEX('Projektid 121-150'!$A$1:$IG$17,J$1,$B9),"")</f>
        <v>2</v>
      </c>
    </row>
    <row r="10" spans="1:18" x14ac:dyDescent="0.25">
      <c r="A10" s="100">
        <f t="shared" si="0"/>
        <v>5059</v>
      </c>
      <c r="B10" s="70">
        <f t="shared" si="1"/>
        <v>59</v>
      </c>
      <c r="C10" s="68" t="str" cm="1">
        <f t="array" ref="C10">IFERROR(INDEX('Projektid 121-150'!$A$1:$IG$17,C$1,$B10),"")</f>
        <v>2014-2020.15.03.21-0329</v>
      </c>
      <c r="D10" s="68" t="str" cm="1">
        <f t="array" ref="D10">IFERROR(INDEX('Projektid 121-150'!$A$1:$IG$17,D$1,$B10),"")</f>
        <v>RK HOTELS OÜ</v>
      </c>
      <c r="E10" s="68" t="str" cm="1">
        <f t="array" ref="E10">IFERROR(INDEX('Projektid 121-150'!$A$1:$IG$17,E$1,$B10),"")</f>
        <v>Hotell SOHO keskkonnasõbraliku ja kõrgtehnoloogiat rakendava hotelli kontseptsiooni rakendamine</v>
      </c>
      <c r="F10" s="68" cm="1">
        <f t="array" ref="F10">IFERROR(INDEX('Projektid 121-150'!$A$1:$IG$17,F$1,$B10),"")</f>
        <v>171921.83</v>
      </c>
      <c r="G10" s="68" cm="1">
        <f t="array" ref="G10">IFERROR(INDEX('Projektid 121-150'!$A$1:$IG$17,G$1,$B10),"")</f>
        <v>2.4260000000000002</v>
      </c>
      <c r="H10" s="68" cm="1">
        <f t="array" ref="H10">IFERROR(INDEX('Projektid 121-150'!$A$1:$IG$17,H$1,$B10),"")</f>
        <v>2.2400000000000002</v>
      </c>
      <c r="I10" s="68" cm="1">
        <f t="array" ref="I10">IFERROR(INDEX('Projektid 121-150'!$A$1:$IG$17,I$1,$B10),"")</f>
        <v>3.1</v>
      </c>
      <c r="J10" s="68" cm="1">
        <f t="array" ref="J10">IFERROR(INDEX('Projektid 121-150'!$A$1:$IG$17,J$1,$B10),"")</f>
        <v>2</v>
      </c>
    </row>
    <row r="11" spans="1:18" x14ac:dyDescent="0.25">
      <c r="A11" s="100">
        <f t="shared" si="0"/>
        <v>5067</v>
      </c>
      <c r="B11" s="70">
        <f t="shared" si="1"/>
        <v>67</v>
      </c>
      <c r="C11" s="68" t="str" cm="1">
        <f t="array" ref="C11">IFERROR(INDEX('Projektid 121-150'!$A$1:$IG$17,C$1,$B11),"")</f>
        <v>2014-2020.15.03.21-0236</v>
      </c>
      <c r="D11" s="68" t="str" cm="1">
        <f t="array" ref="D11">IFERROR(INDEX('Projektid 121-150'!$A$1:$IG$17,D$1,$B11),"")</f>
        <v>Korjuse Moor OÜ</v>
      </c>
      <c r="E11" s="68" t="str" cm="1">
        <f t="array" ref="E11">IFERROR(INDEX('Projektid 121-150'!$A$1:$IG$17,E$1,$B11),"")</f>
        <v>Korjuse Moori keraamikakoja- galerii ning loodustalu majutuse väljaehitamine</v>
      </c>
      <c r="F11" s="68" cm="1">
        <f t="array" ref="F11">IFERROR(INDEX('Projektid 121-150'!$A$1:$IG$17,F$1,$B11),"")</f>
        <v>21021</v>
      </c>
      <c r="G11" s="68" cm="1">
        <f t="array" ref="G11">IFERROR(INDEX('Projektid 121-150'!$A$1:$IG$17,G$1,$B11),"")</f>
        <v>1.81</v>
      </c>
      <c r="H11" s="68" cm="1">
        <f t="array" ref="H11">IFERROR(INDEX('Projektid 121-150'!$A$1:$IG$17,H$1,$B11),"")</f>
        <v>1.3</v>
      </c>
      <c r="I11" s="68" cm="1">
        <f t="array" ref="I11">IFERROR(INDEX('Projektid 121-150'!$A$1:$IG$17,I$1,$B11),"")</f>
        <v>2.2999999999999998</v>
      </c>
      <c r="J11" s="68" cm="1">
        <f t="array" ref="J11">IFERROR(INDEX('Projektid 121-150'!$A$1:$IG$17,J$1,$B11),"")</f>
        <v>2</v>
      </c>
    </row>
    <row r="12" spans="1:18" x14ac:dyDescent="0.25">
      <c r="A12" s="100">
        <f t="shared" si="0"/>
        <v>5075</v>
      </c>
      <c r="B12" s="70">
        <f t="shared" si="1"/>
        <v>75</v>
      </c>
      <c r="C12" s="68" t="str" cm="1">
        <f t="array" ref="C12">IFERROR(INDEX('Projektid 121-150'!$A$1:$IG$17,C$1,$B12),"")</f>
        <v>2014-2020.15.03.21-0241</v>
      </c>
      <c r="D12" s="68" t="str" cm="1">
        <f t="array" ref="D12">IFERROR(INDEX('Projektid 121-150'!$A$1:$IG$17,D$1,$B12),"")</f>
        <v>Sildem OÜ</v>
      </c>
      <c r="E12" s="68" t="str" cm="1">
        <f t="array" ref="E12">IFERROR(INDEX('Projektid 121-150'!$A$1:$IG$17,E$1,$B12),"")</f>
        <v>Vahtrasilla puhketalu</v>
      </c>
      <c r="F12" s="68" cm="1">
        <f t="array" ref="F12">IFERROR(INDEX('Projektid 121-150'!$A$1:$IG$17,F$1,$B12),"")</f>
        <v>196462.42</v>
      </c>
      <c r="G12" s="68" cm="1">
        <f t="array" ref="G12">IFERROR(INDEX('Projektid 121-150'!$A$1:$IG$17,G$1,$B12),"")</f>
        <v>2.33</v>
      </c>
      <c r="H12" s="68" cm="1">
        <f t="array" ref="H12">IFERROR(INDEX('Projektid 121-150'!$A$1:$IG$17,H$1,$B12),"")</f>
        <v>2</v>
      </c>
      <c r="I12" s="68" cm="1">
        <f t="array" ref="I12">IFERROR(INDEX('Projektid 121-150'!$A$1:$IG$17,I$1,$B12),"")</f>
        <v>3.1</v>
      </c>
      <c r="J12" s="68" cm="1">
        <f t="array" ref="J12">IFERROR(INDEX('Projektid 121-150'!$A$1:$IG$17,J$1,$B12),"")</f>
        <v>2</v>
      </c>
    </row>
    <row r="13" spans="1:18" x14ac:dyDescent="0.25">
      <c r="A13" s="100">
        <f t="shared" si="0"/>
        <v>5083</v>
      </c>
      <c r="B13" s="70">
        <f t="shared" si="1"/>
        <v>83</v>
      </c>
      <c r="C13" s="68" t="str" cm="1">
        <f t="array" ref="C13">IFERROR(INDEX('Projektid 121-150'!$A$1:$IG$17,C$1,$B13),"")</f>
        <v>2014-2020.15.03.21-0266</v>
      </c>
      <c r="D13" s="68" t="str" cm="1">
        <f t="array" ref="D13">IFERROR(INDEX('Projektid 121-150'!$A$1:$IG$17,D$1,$B13),"")</f>
        <v>osaühing Theodor VVH</v>
      </c>
      <c r="E13" s="68" t="str" cm="1">
        <f t="array" ref="E13">IFERROR(INDEX('Projektid 121-150'!$A$1:$IG$17,E$1,$B13),"")</f>
        <v>Vanalinna Hotelli tootearenduse projekt</v>
      </c>
      <c r="F13" s="68" cm="1">
        <f t="array" ref="F13">IFERROR(INDEX('Projektid 121-150'!$A$1:$IG$17,F$1,$B13),"")</f>
        <v>191719.89</v>
      </c>
      <c r="G13" s="68" cm="1">
        <f t="array" ref="G13">IFERROR(INDEX('Projektid 121-150'!$A$1:$IG$17,G$1,$B13),"")</f>
        <v>2.33</v>
      </c>
      <c r="H13" s="68" cm="1">
        <f t="array" ref="H13">IFERROR(INDEX('Projektid 121-150'!$A$1:$IG$17,H$1,$B13),"")</f>
        <v>2</v>
      </c>
      <c r="I13" s="68" cm="1">
        <f t="array" ref="I13">IFERROR(INDEX('Projektid 121-150'!$A$1:$IG$17,I$1,$B13),"")</f>
        <v>3.1</v>
      </c>
      <c r="J13" s="68" cm="1">
        <f t="array" ref="J13">IFERROR(INDEX('Projektid 121-150'!$A$1:$IG$17,J$1,$B13),"")</f>
        <v>2</v>
      </c>
    </row>
    <row r="14" spans="1:18" x14ac:dyDescent="0.25">
      <c r="A14" s="100">
        <f t="shared" si="0"/>
        <v>5091</v>
      </c>
      <c r="B14" s="70">
        <f t="shared" si="1"/>
        <v>91</v>
      </c>
      <c r="C14" s="68" t="str" cm="1">
        <f t="array" ref="C14">IFERROR(INDEX('Projektid 121-150'!$A$1:$IG$17,C$1,$B14),"")</f>
        <v>2014-2020.15.03.21-0297</v>
      </c>
      <c r="D14" s="68" t="str" cm="1">
        <f t="array" ref="D14">IFERROR(INDEX('Projektid 121-150'!$A$1:$IG$17,D$1,$B14),"")</f>
        <v>Bling Productions OÜ</v>
      </c>
      <c r="E14" s="68" t="str" cm="1">
        <f t="array" ref="E14">IFERROR(INDEX('Projektid 121-150'!$A$1:$IG$17,E$1,$B14),"")</f>
        <v>Karu loodus- ja loomingupargi arendamine</v>
      </c>
      <c r="F14" s="68" cm="1">
        <f t="array" ref="F14">IFERROR(INDEX('Projektid 121-150'!$A$1:$IG$17,F$1,$B14),"")</f>
        <v>197890</v>
      </c>
      <c r="G14" s="68" cm="1">
        <f t="array" ref="G14">IFERROR(INDEX('Projektid 121-150'!$A$1:$IG$17,G$1,$B14),"")</f>
        <v>2.302</v>
      </c>
      <c r="H14" s="68" cm="1">
        <f t="array" ref="H14">IFERROR(INDEX('Projektid 121-150'!$A$1:$IG$17,H$1,$B14),"")</f>
        <v>2.38</v>
      </c>
      <c r="I14" s="68" cm="1">
        <f t="array" ref="I14">IFERROR(INDEX('Projektid 121-150'!$A$1:$IG$17,I$1,$B14),"")</f>
        <v>2.5</v>
      </c>
      <c r="J14" s="68" cm="1">
        <f t="array" ref="J14">IFERROR(INDEX('Projektid 121-150'!$A$1:$IG$17,J$1,$B14),"")</f>
        <v>2</v>
      </c>
    </row>
    <row r="15" spans="1:18" x14ac:dyDescent="0.25">
      <c r="A15" s="100">
        <f t="shared" si="0"/>
        <v>5099</v>
      </c>
      <c r="B15" s="70">
        <f t="shared" si="1"/>
        <v>99</v>
      </c>
      <c r="C15" s="68" t="str" cm="1">
        <f t="array" ref="C15">IFERROR(INDEX('Projektid 121-150'!$A$1:$IG$17,C$1,$B15),"")</f>
        <v xml:space="preserve"> 2014-2020.15.03.21-0341</v>
      </c>
      <c r="D15" s="68" t="str" cm="1">
        <f t="array" ref="D15">IFERROR(INDEX('Projektid 121-150'!$A$1:$IG$17,D$1,$B15),"")</f>
        <v>Kaisi Käsitööd OÜ</v>
      </c>
      <c r="E15" s="68" t="str" cm="1">
        <f t="array" ref="E15">IFERROR(INDEX('Projektid 121-150'!$A$1:$IG$17,E$1,$B15),"")</f>
        <v>Magnushof külalistemaja soojustus ja väliköögi ehitus.</v>
      </c>
      <c r="F15" s="68" cm="1">
        <f t="array" ref="F15">IFERROR(INDEX('Projektid 121-150'!$A$1:$IG$17,F$1,$B15),"")</f>
        <v>126708.12</v>
      </c>
      <c r="G15" s="68" cm="1">
        <f t="array" ref="G15">IFERROR(INDEX('Projektid 121-150'!$A$1:$IG$17,G$1,$B15),"")</f>
        <v>2</v>
      </c>
      <c r="H15" s="68" cm="1">
        <f t="array" ref="H15">IFERROR(INDEX('Projektid 121-150'!$A$1:$IG$17,H$1,$B15),"")</f>
        <v>2</v>
      </c>
      <c r="I15" s="68" cm="1">
        <f t="array" ref="I15">IFERROR(INDEX('Projektid 121-150'!$A$1:$IG$17,I$1,$B15),"")</f>
        <v>2</v>
      </c>
      <c r="J15" s="68" cm="1">
        <f t="array" ref="J15">IFERROR(INDEX('Projektid 121-150'!$A$1:$IG$17,J$1,$B15),"")</f>
        <v>2</v>
      </c>
    </row>
    <row r="16" spans="1:18" x14ac:dyDescent="0.25">
      <c r="A16" s="100">
        <f t="shared" si="0"/>
        <v>5107</v>
      </c>
      <c r="B16" s="70">
        <f t="shared" si="1"/>
        <v>107</v>
      </c>
      <c r="C16" s="68" t="str" cm="1">
        <f t="array" ref="C16">IFERROR(INDEX('Projektid 121-150'!$A$1:$IG$17,C$1,$B16),"")</f>
        <v>2014-2020.15.03.21-0349</v>
      </c>
      <c r="D16" s="68" t="str" cm="1">
        <f t="array" ref="D16">IFERROR(INDEX('Projektid 121-150'!$A$1:$IG$17,D$1,$B16),"")</f>
        <v>MOENA OÜ</v>
      </c>
      <c r="E16" s="68" t="str" cm="1">
        <f t="array" ref="E16">IFERROR(INDEX('Projektid 121-150'!$A$1:$IG$17,E$1,$B16),"")</f>
        <v>Turismitoote mitmekesistamine ja tegevuse laiendamine läbi püsiva, aastaringse tegevuse</v>
      </c>
      <c r="F16" s="68" cm="1">
        <f t="array" ref="F16">IFERROR(INDEX('Projektid 121-150'!$A$1:$IG$17,F$1,$B16),"")</f>
        <v>52686.48</v>
      </c>
      <c r="G16" s="68" cm="1">
        <f t="array" ref="G16">IFERROR(INDEX('Projektid 121-150'!$A$1:$IG$17,G$1,$B16),"")</f>
        <v>2.59</v>
      </c>
      <c r="H16" s="68" cm="1">
        <f t="array" ref="H16">IFERROR(INDEX('Projektid 121-150'!$A$1:$IG$17,H$1,$B16),"")</f>
        <v>2.2000000000000002</v>
      </c>
      <c r="I16" s="68" cm="1">
        <f t="array" ref="I16">IFERROR(INDEX('Projektid 121-150'!$A$1:$IG$17,I$1,$B16),"")</f>
        <v>2.7</v>
      </c>
      <c r="J16" s="68" cm="1">
        <f t="array" ref="J16">IFERROR(INDEX('Projektid 121-150'!$A$1:$IG$17,J$1,$B16),"")</f>
        <v>3</v>
      </c>
    </row>
    <row r="17" spans="1:10" x14ac:dyDescent="0.25">
      <c r="A17" s="100">
        <f t="shared" si="0"/>
        <v>5115</v>
      </c>
      <c r="B17" s="70">
        <f t="shared" si="1"/>
        <v>115</v>
      </c>
      <c r="C17" s="68" t="str" cm="1">
        <f t="array" ref="C17">IFERROR(INDEX('Projektid 121-150'!$A$1:$IG$17,C$1,$B17),"")</f>
        <v>2014-2020.15.03.21-0356</v>
      </c>
      <c r="D17" s="68" t="str" cm="1">
        <f t="array" ref="D17">IFERROR(INDEX('Projektid 121-150'!$A$1:$IG$17,D$1,$B17),"")</f>
        <v>Sargvere Mõis OÜ</v>
      </c>
      <c r="E17" s="68" t="str" cm="1">
        <f t="array" ref="E17">IFERROR(INDEX('Projektid 121-150'!$A$1:$IG$17,E$1,$B17),"")</f>
        <v>Sargvere mõisa härrastemaja arendamine butiikhotelliks</v>
      </c>
      <c r="F17" s="68" cm="1">
        <f t="array" ref="F17">IFERROR(INDEX('Projektid 121-150'!$A$1:$IG$17,F$1,$B17),"")</f>
        <v>200000</v>
      </c>
      <c r="G17" s="68" cm="1">
        <f t="array" ref="G17">IFERROR(INDEX('Projektid 121-150'!$A$1:$IG$17,G$1,$B17),"")</f>
        <v>1.976</v>
      </c>
      <c r="H17" s="68" cm="1">
        <f t="array" ref="H17">IFERROR(INDEX('Projektid 121-150'!$A$1:$IG$17,H$1,$B17),"")</f>
        <v>1.94</v>
      </c>
      <c r="I17" s="68" cm="1">
        <f t="array" ref="I17">IFERROR(INDEX('Projektid 121-150'!$A$1:$IG$17,I$1,$B17),"")</f>
        <v>2</v>
      </c>
      <c r="J17" s="68" cm="1">
        <f t="array" ref="J17">IFERROR(INDEX('Projektid 121-150'!$A$1:$IG$17,J$1,$B17),"")</f>
        <v>2</v>
      </c>
    </row>
    <row r="18" spans="1:10" x14ac:dyDescent="0.25">
      <c r="A18" s="100">
        <f t="shared" si="0"/>
        <v>5123</v>
      </c>
      <c r="B18" s="70">
        <f t="shared" si="1"/>
        <v>123</v>
      </c>
      <c r="C18" s="68" t="str" cm="1">
        <f t="array" ref="C18">IFERROR(INDEX('Projektid 121-150'!$A$1:$IG$17,C$1,$B18),"")</f>
        <v xml:space="preserve">2014-2020.15.03.21-0365 </v>
      </c>
      <c r="D18" s="68" t="str" cm="1">
        <f t="array" ref="D18">IFERROR(INDEX('Projektid 121-150'!$A$1:$IG$17,D$1,$B18),"")</f>
        <v xml:space="preserve">Mittetulundusühing Käru Heade Tegude Muuseum </v>
      </c>
      <c r="E18" s="68" t="str" cm="1">
        <f t="array" ref="E18">IFERROR(INDEX('Projektid 121-150'!$A$1:$IG$17,E$1,$B18),"")</f>
        <v>Käru Muuseumi teenuste arendamine</v>
      </c>
      <c r="F18" s="68" cm="1">
        <f t="array" ref="F18">IFERROR(INDEX('Projektid 121-150'!$A$1:$IG$17,F$1,$B18),"")</f>
        <v>192041.85</v>
      </c>
      <c r="G18" s="68" cm="1">
        <f t="array" ref="G18">IFERROR(INDEX('Projektid 121-150'!$A$1:$IG$17,G$1,$B18),"")</f>
        <v>2.7319999999999998</v>
      </c>
      <c r="H18" s="68" cm="1">
        <f t="array" ref="H18">IFERROR(INDEX('Projektid 121-150'!$A$1:$IG$17,H$1,$B18),"")</f>
        <v>2.5999999999999996</v>
      </c>
      <c r="I18" s="68" cm="1">
        <f t="array" ref="I18">IFERROR(INDEX('Projektid 121-150'!$A$1:$IG$17,I$1,$B18),"")</f>
        <v>2.64</v>
      </c>
      <c r="J18" s="68" cm="1">
        <f t="array" ref="J18">IFERROR(INDEX('Projektid 121-150'!$A$1:$IG$17,J$1,$B18),"")</f>
        <v>3</v>
      </c>
    </row>
    <row r="19" spans="1:10" x14ac:dyDescent="0.25">
      <c r="A19" s="100">
        <f t="shared" si="0"/>
        <v>5131</v>
      </c>
      <c r="B19" s="70">
        <f t="shared" si="1"/>
        <v>131</v>
      </c>
      <c r="C19" s="68" t="str" cm="1">
        <f t="array" ref="C19">IFERROR(INDEX('Projektid 121-150'!$A$1:$IG$17,C$1,$B19),"")</f>
        <v>2014-2020.15.03.21-0388</v>
      </c>
      <c r="D19" s="68" t="str" cm="1">
        <f t="array" ref="D19">IFERROR(INDEX('Projektid 121-150'!$A$1:$IG$17,D$1,$B19),"")</f>
        <v>Wild Cabins OÜ</v>
      </c>
      <c r="E19" s="68" t="str" cm="1">
        <f t="array" ref="E19">IFERROR(INDEX('Projektid 121-150'!$A$1:$IG$17,E$1,$B19),"")</f>
        <v>Konteinermajade tootmine lühiajalise majutusteenuse pakkumiseks Eestimaa looduskaunites kohtades</v>
      </c>
      <c r="F19" s="68" cm="1">
        <f t="array" ref="F19">IFERROR(INDEX('Projektid 121-150'!$A$1:$IG$17,F$1,$B19),"")</f>
        <v>138000.94</v>
      </c>
      <c r="G19" s="68" cm="1">
        <f t="array" ref="G19">IFERROR(INDEX('Projektid 121-150'!$A$1:$IG$17,G$1,$B19),"")</f>
        <v>1.964</v>
      </c>
      <c r="H19" s="68" cm="1">
        <f t="array" ref="H19">IFERROR(INDEX('Projektid 121-150'!$A$1:$IG$17,H$1,$B19),"")</f>
        <v>2</v>
      </c>
      <c r="I19" s="68" cm="1">
        <f t="array" ref="I19">IFERROR(INDEX('Projektid 121-150'!$A$1:$IG$17,I$1,$B19),"")</f>
        <v>1.88</v>
      </c>
      <c r="J19" s="68" cm="1">
        <f t="array" ref="J19">IFERROR(INDEX('Projektid 121-150'!$A$1:$IG$17,J$1,$B19),"")</f>
        <v>2</v>
      </c>
    </row>
    <row r="20" spans="1:10" x14ac:dyDescent="0.25">
      <c r="A20" s="100">
        <f t="shared" si="0"/>
        <v>5139</v>
      </c>
      <c r="B20" s="70">
        <f t="shared" si="1"/>
        <v>139</v>
      </c>
      <c r="C20" s="68" t="str" cm="1">
        <f t="array" ref="C20">IFERROR(INDEX('Projektid 121-150'!$A$1:$IG$17,C$1,$B20),"")</f>
        <v>2014-2020.15.03.21-0389</v>
      </c>
      <c r="D20" s="68" t="str" cm="1">
        <f t="array" ref="D20">IFERROR(INDEX('Projektid 121-150'!$A$1:$IG$17,D$1,$B20),"")</f>
        <v>Meeskonnatreeningud OÜ</v>
      </c>
      <c r="E20" s="68" t="str" cm="1">
        <f t="array" ref="E20">IFERROR(INDEX('Projektid 121-150'!$A$1:$IG$17,E$1,$B20),"")</f>
        <v>Valma Seikluspargi Perekeskuse rajamine</v>
      </c>
      <c r="F20" s="68" cm="1">
        <f t="array" ref="F20">IFERROR(INDEX('Projektid 121-150'!$A$1:$IG$17,F$1,$B20),"")</f>
        <v>150000</v>
      </c>
      <c r="G20" s="68" cm="1">
        <f t="array" ref="G20">IFERROR(INDEX('Projektid 121-150'!$A$1:$IG$17,G$1,$B20),"")</f>
        <v>3.2060000000000004</v>
      </c>
      <c r="H20" s="68" cm="1">
        <f t="array" ref="H20">IFERROR(INDEX('Projektid 121-150'!$A$1:$IG$17,H$1,$B20),"")</f>
        <v>2.54</v>
      </c>
      <c r="I20" s="68" cm="1">
        <f t="array" ref="I20">IFERROR(INDEX('Projektid 121-150'!$A$1:$IG$17,I$1,$B20),"")</f>
        <v>3.3000000000000003</v>
      </c>
      <c r="J20" s="68" cm="1">
        <f t="array" ref="J20">IFERROR(INDEX('Projektid 121-150'!$A$1:$IG$17,J$1,$B20),"")</f>
        <v>4</v>
      </c>
    </row>
    <row r="21" spans="1:10" x14ac:dyDescent="0.25">
      <c r="A21" s="100">
        <f t="shared" si="0"/>
        <v>5147</v>
      </c>
      <c r="B21" s="70">
        <f t="shared" si="1"/>
        <v>147</v>
      </c>
      <c r="C21" s="68" t="str" cm="1">
        <f t="array" ref="C21">IFERROR(INDEX('Projektid 121-150'!$A$1:$IG$17,C$1,$B21),"")</f>
        <v xml:space="preserve">2014-2020.15.03.21-0391 </v>
      </c>
      <c r="D21" s="68" t="str" cm="1">
        <f t="array" ref="D21">IFERROR(INDEX('Projektid 121-150'!$A$1:$IG$17,D$1,$B21),"")</f>
        <v xml:space="preserve">Kõrvemaa Puhkekeskus OÜ </v>
      </c>
      <c r="E21" s="68" t="str" cm="1">
        <f t="array" ref="E21">IFERROR(INDEX('Projektid 121-150'!$A$1:$IG$17,E$1,$B21),"")</f>
        <v xml:space="preserve">„Sportland Kõrvemaa Kuuse Perekeskus“ </v>
      </c>
      <c r="F21" s="68" cm="1">
        <f t="array" ref="F21">IFERROR(INDEX('Projektid 121-150'!$A$1:$IG$17,F$1,$B21),"")</f>
        <v>200000</v>
      </c>
      <c r="G21" s="68" cm="1">
        <f t="array" ref="G21">IFERROR(INDEX('Projektid 121-150'!$A$1:$IG$17,G$1,$B21),"")</f>
        <v>3.7439999999999998</v>
      </c>
      <c r="H21" s="68" cm="1">
        <f t="array" ref="H21">IFERROR(INDEX('Projektid 121-150'!$A$1:$IG$17,H$1,$B21),"")</f>
        <v>3.42</v>
      </c>
      <c r="I21" s="68" cm="1">
        <f t="array" ref="I21">IFERROR(INDEX('Projektid 121-150'!$A$1:$IG$17,I$1,$B21),"")</f>
        <v>3.92</v>
      </c>
      <c r="J21" s="68" cm="1">
        <f t="array" ref="J21">IFERROR(INDEX('Projektid 121-150'!$A$1:$IG$17,J$1,$B21),"")</f>
        <v>4</v>
      </c>
    </row>
    <row r="22" spans="1:10" x14ac:dyDescent="0.25">
      <c r="A22" s="100">
        <f t="shared" si="0"/>
        <v>5155</v>
      </c>
      <c r="B22" s="70">
        <f t="shared" si="1"/>
        <v>155</v>
      </c>
      <c r="C22" s="68" t="str" cm="1">
        <f t="array" ref="C22">IFERROR(INDEX('Projektid 121-150'!$A$1:$IG$17,C$1,$B22),"")</f>
        <v>2014-2020.15.03.21-0400</v>
      </c>
      <c r="D22" s="68" t="str" cm="1">
        <f t="array" ref="D22">IFERROR(INDEX('Projektid 121-150'!$A$1:$IG$17,D$1,$B22),"")</f>
        <v>Intoku OÜ</v>
      </c>
      <c r="E22" s="68" t="str" cm="1">
        <f t="array" ref="E22">IFERROR(INDEX('Projektid 121-150'!$A$1:$IG$17,E$1,$B22),"")</f>
        <v>Keskkonnasõbralike ja kõigi mugavustega väikemajade ehitamine looduskaunitesse kohtadesse Eestis majutusteenuse pakkumiseks koos tervikliku brändikuvandi loomisega</v>
      </c>
      <c r="F22" s="68" cm="1">
        <f t="array" ref="F22">IFERROR(INDEX('Projektid 121-150'!$A$1:$IG$17,F$1,$B22),"")</f>
        <v>200000</v>
      </c>
      <c r="G22" s="68" cm="1">
        <f t="array" ref="G22">IFERROR(INDEX('Projektid 121-150'!$A$1:$IG$17,G$1,$B22),"")</f>
        <v>1.9100000000000001</v>
      </c>
      <c r="H22" s="68" cm="1">
        <f t="array" ref="H22">IFERROR(INDEX('Projektid 121-150'!$A$1:$IG$17,H$1,$B22),"")</f>
        <v>2</v>
      </c>
      <c r="I22" s="68" cm="1">
        <f t="array" ref="I22">IFERROR(INDEX('Projektid 121-150'!$A$1:$IG$17,I$1,$B22),"")</f>
        <v>1.7</v>
      </c>
      <c r="J22" s="68" cm="1">
        <f t="array" ref="J22">IFERROR(INDEX('Projektid 121-150'!$A$1:$IG$17,J$1,$B22),"")</f>
        <v>2</v>
      </c>
    </row>
    <row r="23" spans="1:10" x14ac:dyDescent="0.25">
      <c r="A23" s="100">
        <f t="shared" si="0"/>
        <v>5163</v>
      </c>
      <c r="B23" s="70">
        <f t="shared" si="1"/>
        <v>163</v>
      </c>
      <c r="C23" s="68" t="str" cm="1">
        <f t="array" ref="C23">IFERROR(INDEX('Projektid 121-150'!$A$1:$IG$17,C$1,$B23),"")</f>
        <v>2014-2020.15.03.22-0449</v>
      </c>
      <c r="D23" s="68" t="str" cm="1">
        <f t="array" ref="D23">IFERROR(INDEX('Projektid 121-150'!$A$1:$IG$17,D$1,$B23),"")</f>
        <v>Illuste Mõis OÜ</v>
      </c>
      <c r="E23" s="68" t="str" cm="1">
        <f t="array" ref="E23">IFERROR(INDEX('Projektid 121-150'!$A$1:$IG$17,E$1,$B23),"")</f>
        <v>Illuste mõis</v>
      </c>
      <c r="F23" s="68" cm="1">
        <f t="array" ref="F23">IFERROR(INDEX('Projektid 121-150'!$A$1:$IG$17,F$1,$B23),"")</f>
        <v>120216.25</v>
      </c>
      <c r="G23" s="68" cm="1">
        <f t="array" ref="G23">IFERROR(INDEX('Projektid 121-150'!$A$1:$IG$17,G$1,$B23),"")</f>
        <v>1.9660000000000002</v>
      </c>
      <c r="H23" s="68" cm="1">
        <f t="array" ref="H23">IFERROR(INDEX('Projektid 121-150'!$A$1:$IG$17,H$1,$B23),"")</f>
        <v>1.8400000000000003</v>
      </c>
      <c r="I23" s="68" cm="1">
        <f t="array" ref="I23">IFERROR(INDEX('Projektid 121-150'!$A$1:$IG$17,I$1,$B23),"")</f>
        <v>2.1</v>
      </c>
      <c r="J23" s="68" cm="1">
        <f t="array" ref="J23">IFERROR(INDEX('Projektid 121-150'!$A$1:$IG$17,J$1,$B23),"")</f>
        <v>2</v>
      </c>
    </row>
    <row r="24" spans="1:10" x14ac:dyDescent="0.25">
      <c r="A24" s="100">
        <f t="shared" si="0"/>
        <v>5171</v>
      </c>
      <c r="B24" s="70">
        <f t="shared" si="1"/>
        <v>171</v>
      </c>
      <c r="C24" s="68" t="str" cm="1">
        <f t="array" ref="C24">IFERROR(INDEX('Projektid 121-150'!$A$1:$IG$17,C$1,$B24),"")</f>
        <v>2014-2020.15.03.22-0451</v>
      </c>
      <c r="D24" s="68" t="str" cm="1">
        <f t="array" ref="D24">IFERROR(INDEX('Projektid 121-150'!$A$1:$IG$17,D$1,$B24),"")</f>
        <v>GERTRUDENHOF OÜ</v>
      </c>
      <c r="E24" s="68" t="str" cm="1">
        <f t="array" ref="E24">IFERROR(INDEX('Projektid 121-150'!$A$1:$IG$17,E$1,$B24),"")</f>
        <v>Gertrudenhof Heaolukuurorti loomine</v>
      </c>
      <c r="F24" s="68" cm="1">
        <f t="array" ref="F24">IFERROR(INDEX('Projektid 121-150'!$A$1:$IG$17,F$1,$B24),"")</f>
        <v>189115.21</v>
      </c>
      <c r="G24" s="68" cm="1">
        <f t="array" ref="G24">IFERROR(INDEX('Projektid 121-150'!$A$1:$IG$17,G$1,$B24),"")</f>
        <v>3.1399999999999997</v>
      </c>
      <c r="H24" s="68" cm="1">
        <f t="array" ref="H24">IFERROR(INDEX('Projektid 121-150'!$A$1:$IG$17,H$1,$B24),"")</f>
        <v>2.2999999999999998</v>
      </c>
      <c r="I24" s="68" cm="1">
        <f t="array" ref="I24">IFERROR(INDEX('Projektid 121-150'!$A$1:$IG$17,I$1,$B24),"")</f>
        <v>3.4000000000000004</v>
      </c>
      <c r="J24" s="68" cm="1">
        <f t="array" ref="J24">IFERROR(INDEX('Projektid 121-150'!$A$1:$IG$17,J$1,$B24),"")</f>
        <v>4</v>
      </c>
    </row>
    <row r="25" spans="1:10" x14ac:dyDescent="0.25">
      <c r="A25" s="100">
        <f t="shared" si="0"/>
        <v>5179</v>
      </c>
      <c r="B25" s="70">
        <f t="shared" si="1"/>
        <v>179</v>
      </c>
      <c r="C25" s="68" t="str" cm="1">
        <f t="array" ref="C25">IFERROR(INDEX('Projektid 121-150'!$A$1:$IG$17,C$1,$B25),"")</f>
        <v>2014-2020.15.03.22-0467</v>
      </c>
      <c r="D25" s="68" t="str" cm="1">
        <f t="array" ref="D25">IFERROR(INDEX('Projektid 121-150'!$A$1:$IG$17,D$1,$B25),"")</f>
        <v>Slip OÜ</v>
      </c>
      <c r="E25" s="68" t="str" cm="1">
        <f t="array" ref="E25">IFERROR(INDEX('Projektid 121-150'!$A$1:$IG$17,E$1,$B25),"")</f>
        <v>Jaanisoo villa</v>
      </c>
      <c r="F25" s="68" cm="1">
        <f t="array" ref="F25">IFERROR(INDEX('Projektid 121-150'!$A$1:$IG$17,F$1,$B25),"")</f>
        <v>73571.12</v>
      </c>
      <c r="G25" s="68" cm="1">
        <f t="array" ref="G25">IFERROR(INDEX('Projektid 121-150'!$A$1:$IG$17,G$1,$B25),"")</f>
        <v>2.9000000000000004</v>
      </c>
      <c r="H25" s="68" cm="1">
        <f t="array" ref="H25">IFERROR(INDEX('Projektid 121-150'!$A$1:$IG$17,H$1,$B25),"")</f>
        <v>2.3000000000000003</v>
      </c>
      <c r="I25" s="68" cm="1">
        <f t="array" ref="I25">IFERROR(INDEX('Projektid 121-150'!$A$1:$IG$17,I$1,$B25),"")</f>
        <v>2.5999999999999996</v>
      </c>
      <c r="J25" s="68" cm="1">
        <f t="array" ref="J25">IFERROR(INDEX('Projektid 121-150'!$A$1:$IG$17,J$1,$B25),"")</f>
        <v>4</v>
      </c>
    </row>
    <row r="26" spans="1:10" x14ac:dyDescent="0.25">
      <c r="A26" s="100">
        <f t="shared" si="0"/>
        <v>5187</v>
      </c>
      <c r="B26" s="70">
        <f t="shared" si="1"/>
        <v>187</v>
      </c>
      <c r="C26" s="68" t="str" cm="1">
        <f t="array" ref="C26">IFERROR(INDEX('Projektid 121-150'!$A$1:$IG$17,C$1,$B26),"")</f>
        <v>2014-2020.15.03.22-0476</v>
      </c>
      <c r="D26" s="68" t="str" cm="1">
        <f t="array" ref="D26">IFERROR(INDEX('Projektid 121-150'!$A$1:$IG$17,D$1,$B26),"")</f>
        <v>Super City OÜ</v>
      </c>
      <c r="E26" s="68" t="str" cm="1">
        <f t="array" ref="E26">IFERROR(INDEX('Projektid 121-150'!$A$1:$IG$17,E$1,$B26),"")</f>
        <v>VTA - Turismisektori tootearenduse toetus "Sauna ehitus"</v>
      </c>
      <c r="F26" s="68" cm="1">
        <f t="array" ref="F26">IFERROR(INDEX('Projektid 121-150'!$A$1:$IG$17,F$1,$B26),"")</f>
        <v>20000.009999999998</v>
      </c>
      <c r="G26" s="68" cm="1">
        <f t="array" ref="G26">IFERROR(INDEX('Projektid 121-150'!$A$1:$IG$17,G$1,$B26),"")</f>
        <v>1.1200000000000001</v>
      </c>
      <c r="H26" s="68" cm="1">
        <f t="array" ref="H26">IFERROR(INDEX('Projektid 121-150'!$A$1:$IG$17,H$1,$B26),"")</f>
        <v>1</v>
      </c>
      <c r="I26" s="68" cm="1">
        <f t="array" ref="I26">IFERROR(INDEX('Projektid 121-150'!$A$1:$IG$17,I$1,$B26),"")</f>
        <v>1.4000000000000001</v>
      </c>
      <c r="J26" s="68" cm="1">
        <f t="array" ref="J26">IFERROR(INDEX('Projektid 121-150'!$A$1:$IG$17,J$1,$B26),"")</f>
        <v>1</v>
      </c>
    </row>
    <row r="27" spans="1:10" x14ac:dyDescent="0.25">
      <c r="A27" s="100">
        <f t="shared" si="0"/>
        <v>5195</v>
      </c>
      <c r="B27" s="70">
        <f t="shared" si="1"/>
        <v>195</v>
      </c>
      <c r="C27" s="68" t="str" cm="1">
        <f t="array" ref="C27">IFERROR(INDEX('Projektid 121-150'!$A$1:$IG$17,C$1,$B27),"")</f>
        <v>2014-2020.15.03.22-0485</v>
      </c>
      <c r="D27" s="68" t="str" cm="1">
        <f t="array" ref="D27">IFERROR(INDEX('Projektid 121-150'!$A$1:$IG$17,D$1,$B27),"")</f>
        <v>S - Arenduse Grupp OÜ</v>
      </c>
      <c r="E27" s="68" t="str" cm="1">
        <f t="array" ref="E27">IFERROR(INDEX('Projektid 121-150'!$A$1:$IG$17,E$1,$B27),"")</f>
        <v>Rändaja Puhkeküla (Muhu Rural Glamping Village)</v>
      </c>
      <c r="F27" s="68" cm="1">
        <f t="array" ref="F27">IFERROR(INDEX('Projektid 121-150'!$A$1:$IG$17,F$1,$B27),"")</f>
        <v>124769.57</v>
      </c>
      <c r="G27" s="68" cm="1">
        <f t="array" ref="G27">IFERROR(INDEX('Projektid 121-150'!$A$1:$IG$17,G$1,$B27),"")</f>
        <v>2.282</v>
      </c>
      <c r="H27" s="68" cm="1">
        <f t="array" ref="H27">IFERROR(INDEX('Projektid 121-150'!$A$1:$IG$17,H$1,$B27),"")</f>
        <v>1.88</v>
      </c>
      <c r="I27" s="68" cm="1">
        <f t="array" ref="I27">IFERROR(INDEX('Projektid 121-150'!$A$1:$IG$17,I$1,$B27),"")</f>
        <v>2.1</v>
      </c>
      <c r="J27" s="68" cm="1">
        <f t="array" ref="J27">IFERROR(INDEX('Projektid 121-150'!$A$1:$IG$17,J$1,$B27),"")</f>
        <v>3</v>
      </c>
    </row>
    <row r="28" spans="1:10" x14ac:dyDescent="0.25">
      <c r="A28" s="100">
        <f t="shared" si="0"/>
        <v>5203</v>
      </c>
      <c r="B28" s="70">
        <f t="shared" si="1"/>
        <v>203</v>
      </c>
      <c r="C28" s="68" t="str" cm="1">
        <f t="array" ref="C28">IFERROR(INDEX('Projektid 121-150'!$A$1:$IG$17,C$1,$B28),"")</f>
        <v>2014-2020.15.03.22-0486</v>
      </c>
      <c r="D28" s="68" t="str" cm="1">
        <f t="array" ref="D28">IFERROR(INDEX('Projektid 121-150'!$A$1:$IG$17,D$1,$B28),"")</f>
        <v>osaühing Aurigena</v>
      </c>
      <c r="E28" s="68" t="str" cm="1">
        <f t="array" ref="E28">IFERROR(INDEX('Projektid 121-150'!$A$1:$IG$17,E$1,$B28),"")</f>
        <v>Victoria hotelli laiendus</v>
      </c>
      <c r="F28" s="68" cm="1">
        <f t="array" ref="F28">IFERROR(INDEX('Projektid 121-150'!$A$1:$IG$17,F$1,$B28),"")</f>
        <v>200000</v>
      </c>
      <c r="G28" s="68" cm="1">
        <f t="array" ref="G28">IFERROR(INDEX('Projektid 121-150'!$A$1:$IG$17,G$1,$B28),"")</f>
        <v>2.4060000000000001</v>
      </c>
      <c r="H28" s="68" cm="1">
        <f t="array" ref="H28">IFERROR(INDEX('Projektid 121-150'!$A$1:$IG$17,H$1,$B28),"")</f>
        <v>1.7400000000000002</v>
      </c>
      <c r="I28" s="68" cm="1">
        <f t="array" ref="I28">IFERROR(INDEX('Projektid 121-150'!$A$1:$IG$17,I$1,$B28),"")</f>
        <v>2.7</v>
      </c>
      <c r="J28" s="68" cm="1">
        <f t="array" ref="J28">IFERROR(INDEX('Projektid 121-150'!$A$1:$IG$17,J$1,$B28),"")</f>
        <v>3</v>
      </c>
    </row>
    <row r="29" spans="1:10" x14ac:dyDescent="0.25">
      <c r="A29" s="100">
        <f t="shared" si="0"/>
        <v>5211</v>
      </c>
      <c r="B29" s="70">
        <f t="shared" si="1"/>
        <v>211</v>
      </c>
      <c r="C29" s="68" t="str" cm="1">
        <f t="array" ref="C29">IFERROR(INDEX('Projektid 121-150'!$A$1:$IG$17,C$1,$B29),"")</f>
        <v>2014-2020.15.03.22-0492</v>
      </c>
      <c r="D29" s="68" t="str" cm="1">
        <f t="array" ref="D29">IFERROR(INDEX('Projektid 121-150'!$A$1:$IG$17,D$1,$B29),"")</f>
        <v>Multimedia Education OÜ</v>
      </c>
      <c r="E29" s="68" t="str" cm="1">
        <f t="array" ref="E29">IFERROR(INDEX('Projektid 121-150'!$A$1:$IG$17,E$1,$B29),"")</f>
        <v>VTA - Turismisektori tootearenduse toetus "Sauna ehitus"</v>
      </c>
      <c r="F29" s="68" cm="1">
        <f t="array" ref="F29">IFERROR(INDEX('Projektid 121-150'!$A$1:$IG$17,F$1,$B29),"")</f>
        <v>35000</v>
      </c>
      <c r="G29" s="68" cm="1">
        <f t="array" ref="G29">IFERROR(INDEX('Projektid 121-150'!$A$1:$IG$17,G$1,$B29),"")</f>
        <v>1.21</v>
      </c>
      <c r="H29" s="68" cm="1">
        <f t="array" ref="H29">IFERROR(INDEX('Projektid 121-150'!$A$1:$IG$17,H$1,$B29),"")</f>
        <v>1</v>
      </c>
      <c r="I29" s="68" cm="1">
        <f t="array" ref="I29">IFERROR(INDEX('Projektid 121-150'!$A$1:$IG$17,I$1,$B29),"")</f>
        <v>1.7</v>
      </c>
      <c r="J29" s="68" cm="1">
        <f t="array" ref="J29">IFERROR(INDEX('Projektid 121-150'!$A$1:$IG$17,J$1,$B29),"")</f>
        <v>1</v>
      </c>
    </row>
    <row r="30" spans="1:10" x14ac:dyDescent="0.25">
      <c r="A30" s="100">
        <f t="shared" si="0"/>
        <v>5219</v>
      </c>
      <c r="B30" s="70">
        <f t="shared" si="1"/>
        <v>219</v>
      </c>
      <c r="C30" s="68" t="str" cm="1">
        <f t="array" ref="C30">IFERROR(INDEX('Projektid 121-150'!$A$1:$IG$17,C$1,$B30),"")</f>
        <v>2014-2020.15.03.21-0235</v>
      </c>
      <c r="D30" s="68" t="str" cm="1">
        <f t="array" ref="D30">IFERROR(INDEX('Projektid 121-150'!$A$1:$IG$17,D$1,$B30),"")</f>
        <v>Osaühing Romvelli</v>
      </c>
      <c r="E30" s="68" t="str" cm="1">
        <f t="array" ref="E30">IFERROR(INDEX('Projektid 121-150'!$A$1:$IG$17,E$1,$B30),"")</f>
        <v>Põnka puhkekeskuse majutusteenuse arendamine</v>
      </c>
      <c r="F30" s="68" cm="1">
        <f t="array" ref="F30">IFERROR(INDEX('Projektid 121-150'!$A$1:$IG$17,F$1,$B30),"")</f>
        <v>199892</v>
      </c>
      <c r="G30" s="68" cm="1">
        <f t="array" ref="G30">IFERROR(INDEX('Projektid 121-150'!$A$1:$IG$17,G$1,$B30),"")</f>
        <v>2.12</v>
      </c>
      <c r="H30" s="68" cm="1">
        <f t="array" ref="H30">IFERROR(INDEX('Projektid 121-150'!$A$1:$IG$17,H$1,$B30),"")</f>
        <v>2</v>
      </c>
      <c r="I30" s="68" cm="1">
        <f t="array" ref="I30">IFERROR(INDEX('Projektid 121-150'!$A$1:$IG$17,I$1,$B30),"")</f>
        <v>2.4000000000000004</v>
      </c>
      <c r="J30" s="68" cm="1">
        <f t="array" ref="J30">IFERROR(INDEX('Projektid 121-150'!$A$1:$IG$17,J$1,$B30),"")</f>
        <v>2</v>
      </c>
    </row>
    <row r="31" spans="1:10" x14ac:dyDescent="0.25">
      <c r="A31" s="100">
        <f t="shared" si="0"/>
        <v>5227</v>
      </c>
      <c r="B31" s="70">
        <f t="shared" si="1"/>
        <v>227</v>
      </c>
      <c r="C31" s="68" t="str" cm="1">
        <f t="array" ref="C31">IFERROR(INDEX('Projektid 121-150'!$A$1:$IG$17,C$1,$B31),"")</f>
        <v>2014-2020.15.03.21-0373</v>
      </c>
      <c r="D31" s="68" t="str" cm="1">
        <f t="array" ref="D31">IFERROR(INDEX('Projektid 121-150'!$A$1:$IG$17,D$1,$B31),"")</f>
        <v>Management OÜ</v>
      </c>
      <c r="E31" s="68" t="str" cm="1">
        <f t="array" ref="E31">IFERROR(INDEX('Projektid 121-150'!$A$1:$IG$17,E$1,$B31),"")</f>
        <v>Multifunktsionaalne kaugtöö- ja mängukeskus Ööbikuorus</v>
      </c>
      <c r="F31" s="68" cm="1">
        <f t="array" ref="F31">IFERROR(INDEX('Projektid 121-150'!$A$1:$IG$17,F$1,$B31),"")</f>
        <v>195000</v>
      </c>
      <c r="G31" s="68" cm="1">
        <f t="array" ref="G31">IFERROR(INDEX('Projektid 121-150'!$A$1:$IG$17,G$1,$B31),"")</f>
        <v>3.0166666666666662</v>
      </c>
      <c r="H31" s="68" cm="1">
        <f t="array" ref="H31">IFERROR(INDEX('Projektid 121-150'!$A$1:$IG$17,H$1,$B31),"")</f>
        <v>2.5166666666666666</v>
      </c>
      <c r="I31" s="68" cm="1">
        <f t="array" ref="I31">IFERROR(INDEX('Projektid 121-150'!$A$1:$IG$17,I$1,$B31),"")</f>
        <v>3.6999999999999997</v>
      </c>
      <c r="J31" s="68" cm="1">
        <f t="array" ref="J31">IFERROR(INDEX('Projektid 121-150'!$A$1:$IG$17,J$1,$B31),"")</f>
        <v>3</v>
      </c>
    </row>
    <row r="32" spans="1:10" x14ac:dyDescent="0.25">
      <c r="A32" s="100">
        <f t="shared" si="0"/>
        <v>5235</v>
      </c>
      <c r="B32" s="70">
        <f t="shared" si="1"/>
        <v>235</v>
      </c>
      <c r="C32" s="68" t="str" cm="1">
        <f t="array" ref="C32">IFERROR(INDEX('Projektid 121-150'!$A$1:$IG$17,C$1,$B32),"")</f>
        <v>2014-2020.15.03.22-0490</v>
      </c>
      <c r="D32" s="68" t="str" cm="1">
        <f t="array" ref="D32">IFERROR(INDEX('Projektid 121-150'!$A$1:$IG$17,D$1,$B32),"")</f>
        <v>Loovusait OÜ</v>
      </c>
      <c r="E32" s="68" t="str" cm="1">
        <f t="array" ref="E32">IFERROR(INDEX('Projektid 121-150'!$A$1:$IG$17,E$1,$B32),"")</f>
        <v>Kontoriküla</v>
      </c>
      <c r="F32" s="68" cm="1">
        <f t="array" ref="F32">IFERROR(INDEX('Projektid 121-150'!$A$1:$IG$17,F$1,$B32),"")</f>
        <v>120069.95</v>
      </c>
      <c r="G32" s="68" cm="1">
        <f t="array" ref="G32">IFERROR(INDEX('Projektid 121-150'!$A$1:$IG$17,G$1,$B32),"")</f>
        <v>3.18</v>
      </c>
      <c r="H32" s="68" cm="1">
        <f t="array" ref="H32">IFERROR(INDEX('Projektid 121-150'!$A$1:$IG$17,H$1,$B32),"")</f>
        <v>2.7</v>
      </c>
      <c r="I32" s="68" cm="1">
        <f t="array" ref="I32">IFERROR(INDEX('Projektid 121-150'!$A$1:$IG$17,I$1,$B32),"")</f>
        <v>4</v>
      </c>
      <c r="J32" s="68" cm="1">
        <f t="array" ref="J32">IFERROR(INDEX('Projektid 121-150'!$A$1:$IG$17,J$1,$B32),"")</f>
        <v>3</v>
      </c>
    </row>
    <row r="33" spans="2:2" x14ac:dyDescent="0.25">
      <c r="B33" s="70"/>
    </row>
    <row r="34" spans="2:2" x14ac:dyDescent="0.25">
      <c r="B34" s="70"/>
    </row>
    <row r="35" spans="2:2" x14ac:dyDescent="0.25">
      <c r="B35" s="70"/>
    </row>
    <row r="36" spans="2:2" x14ac:dyDescent="0.25">
      <c r="B36" s="70"/>
    </row>
    <row r="37" spans="2:2" x14ac:dyDescent="0.25">
      <c r="B37" s="70"/>
    </row>
    <row r="38" spans="2:2" x14ac:dyDescent="0.25">
      <c r="B38" s="70"/>
    </row>
    <row r="39" spans="2:2" x14ac:dyDescent="0.25">
      <c r="B39" s="70"/>
    </row>
    <row r="40" spans="2:2" x14ac:dyDescent="0.25">
      <c r="B40" s="70"/>
    </row>
    <row r="41" spans="2:2" x14ac:dyDescent="0.25">
      <c r="B41" s="70"/>
    </row>
    <row r="42" spans="2:2" x14ac:dyDescent="0.25">
      <c r="B42" s="70"/>
    </row>
  </sheetData>
  <sheetProtection algorithmName="SHA-512" hashValue="X7pFXdBRHvsnys0favX/FPLiNfmU+iyG4xzq/Ue76Q0VIdlOBaBpzzbgbGGrVsdu9VCO0avVx9LiiZk0t7f2DQ==" saltValue="kXjtbRNaSwi51zm1+nPv5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593A-E48B-467E-BCF0-36BA96639E34}">
  <sheetPr>
    <tabColor theme="8" tint="0.59999389629810485"/>
  </sheetPr>
  <dimension ref="A1:R42"/>
  <sheetViews>
    <sheetView topLeftCell="A22" zoomScale="120" zoomScaleNormal="120" workbookViewId="0">
      <selection activeCell="A34" sqref="A34"/>
    </sheetView>
  </sheetViews>
  <sheetFormatPr defaultColWidth="9.140625" defaultRowHeight="15" x14ac:dyDescent="0.25"/>
  <cols>
    <col min="1" max="1" width="9.140625" style="100"/>
    <col min="2" max="2" width="9.140625" style="71"/>
    <col min="3" max="3" width="23.85546875" style="68" customWidth="1"/>
    <col min="4" max="4" width="27.28515625" style="68" customWidth="1"/>
    <col min="5" max="5" width="68" style="68" customWidth="1"/>
    <col min="6" max="6" width="26.140625" style="68" customWidth="1"/>
    <col min="7" max="7" width="17" style="68" customWidth="1"/>
    <col min="8" max="8" width="13.85546875" style="68" customWidth="1"/>
    <col min="9" max="10" width="11.140625" style="68" bestFit="1" customWidth="1"/>
    <col min="11" max="16384" width="9.140625" style="68"/>
  </cols>
  <sheetData>
    <row r="1" spans="1:18" s="3" customFormat="1" x14ac:dyDescent="0.25">
      <c r="A1" s="100"/>
      <c r="B1" s="70" t="s">
        <v>582</v>
      </c>
      <c r="C1" s="70">
        <v>2</v>
      </c>
      <c r="D1" s="70">
        <v>3</v>
      </c>
      <c r="E1" s="70">
        <v>4</v>
      </c>
      <c r="F1" s="70">
        <v>5</v>
      </c>
      <c r="G1" s="70">
        <v>8</v>
      </c>
      <c r="H1" s="70">
        <v>9</v>
      </c>
      <c r="I1" s="70">
        <v>13</v>
      </c>
      <c r="J1" s="70">
        <v>17</v>
      </c>
    </row>
    <row r="2" spans="1:18" x14ac:dyDescent="0.25">
      <c r="A2" s="101" t="s">
        <v>583</v>
      </c>
      <c r="B2" s="70" t="s">
        <v>584</v>
      </c>
      <c r="C2" s="69" t="s">
        <v>501</v>
      </c>
      <c r="D2" s="69" t="s">
        <v>502</v>
      </c>
      <c r="E2" s="69" t="s">
        <v>504</v>
      </c>
      <c r="F2" s="69" t="s">
        <v>506</v>
      </c>
      <c r="G2" s="69" t="s">
        <v>585</v>
      </c>
      <c r="H2" s="69" t="s">
        <v>586</v>
      </c>
      <c r="I2" s="69" t="s">
        <v>587</v>
      </c>
      <c r="J2" s="69" t="s">
        <v>588</v>
      </c>
      <c r="K2" s="69"/>
      <c r="L2" s="69"/>
      <c r="M2" s="69"/>
      <c r="N2" s="69"/>
      <c r="O2" s="69"/>
      <c r="P2" s="69"/>
      <c r="Q2" s="69"/>
      <c r="R2" s="69"/>
    </row>
    <row r="3" spans="1:18" x14ac:dyDescent="0.25">
      <c r="A3" s="100">
        <f t="shared" ref="A3:A33" si="0">6000+B3</f>
        <v>6003</v>
      </c>
      <c r="B3" s="70">
        <v>3</v>
      </c>
      <c r="C3" s="68" t="str" cm="1">
        <f t="array" ref="C3">IFERROR(INDEX('Projektid 151-182'!$A$1:$IW$17,C$1,$B3),"")</f>
        <v>2014-2020.15.03.22-0468</v>
      </c>
      <c r="D3" s="68" t="str" cm="1">
        <f t="array" ref="D3">IFERROR(INDEX('Projektid 151-182'!$A$1:$IW$17,D$1,$B3),"")</f>
        <v>Siidrikoda OÜ</v>
      </c>
      <c r="E3" s="68" t="str" cm="1">
        <f t="array" ref="E3">IFERROR(INDEX('Projektid 151-182'!$A$1:$IW$17,E$1,$B3),"")</f>
        <v>KODAS keskuse kaugtöö- ja majutusmajade paigaldamine</v>
      </c>
      <c r="F3" s="68" cm="1">
        <f t="array" ref="F3">IFERROR(INDEX('Projektid 151-182'!$A$1:$IW$17,F$1,$B3),"")</f>
        <v>130638.65</v>
      </c>
      <c r="G3" s="68" cm="1">
        <f t="array" ref="G3">IFERROR(INDEX('Projektid 151-182'!$A$1:$IW$17,G$1,$B3),"")</f>
        <v>3.61</v>
      </c>
      <c r="H3" s="68" cm="1">
        <f t="array" ref="H3">IFERROR(INDEX('Projektid 151-182'!$A$1:$IW$17,H$1,$B3),"")</f>
        <v>4</v>
      </c>
      <c r="I3" s="68" cm="1">
        <f t="array" ref="I3">IFERROR(INDEX('Projektid 151-182'!$A$1:$IW$17,I$1,$B3),"")</f>
        <v>3.7</v>
      </c>
      <c r="J3" s="68" cm="1">
        <f t="array" ref="J3">IFERROR(INDEX('Projektid 151-182'!$A$1:$IW$17,J$1,$B3),"")</f>
        <v>3</v>
      </c>
    </row>
    <row r="4" spans="1:18" x14ac:dyDescent="0.25">
      <c r="A4" s="100">
        <f t="shared" si="0"/>
        <v>6011</v>
      </c>
      <c r="B4" s="70">
        <f t="shared" ref="B4:B33" si="1">B3+8</f>
        <v>11</v>
      </c>
      <c r="C4" s="68" t="str" cm="1">
        <f t="array" ref="C4">IFERROR(INDEX('Projektid 151-182'!$A$1:$IW$17,C$1,$B4),"")</f>
        <v>2014-2020.15.03.21-0319</v>
      </c>
      <c r="D4" s="68" t="str" cm="1">
        <f t="array" ref="D4">IFERROR(INDEX('Projektid 151-182'!$A$1:$IW$17,D$1,$B4),"")</f>
        <v>OÜ Kinnisvara kiirabi</v>
      </c>
      <c r="E4" s="68" t="str" cm="1">
        <f t="array" ref="E4">IFERROR(INDEX('Projektid 151-182'!$A$1:$IW$17,E$1,$B4),"")</f>
        <v>Piire ületades-Kultuurihuvilised Diginomaadid</v>
      </c>
      <c r="F4" s="68" cm="1">
        <f t="array" ref="F4">IFERROR(INDEX('Projektid 151-182'!$A$1:$IW$17,F$1,$B4),"")</f>
        <v>199107.29</v>
      </c>
      <c r="G4" s="68" cm="1">
        <f t="array" ref="G4">IFERROR(INDEX('Projektid 151-182'!$A$1:$IW$17,G$1,$B4),"")</f>
        <v>1.552</v>
      </c>
      <c r="H4" s="68" cm="1">
        <f t="array" ref="H4">IFERROR(INDEX('Projektid 151-182'!$A$1:$IW$17,H$1,$B4),"")</f>
        <v>1.18</v>
      </c>
      <c r="I4" s="68" cm="1">
        <f t="array" ref="I4">IFERROR(INDEX('Projektid 151-182'!$A$1:$IW$17,I$1,$B4),"")</f>
        <v>1.6</v>
      </c>
      <c r="J4" s="68" cm="1">
        <f t="array" ref="J4">IFERROR(INDEX('Projektid 151-182'!$A$1:$IW$17,J$1,$B4),"")</f>
        <v>2</v>
      </c>
    </row>
    <row r="5" spans="1:18" x14ac:dyDescent="0.25">
      <c r="A5" s="100">
        <f t="shared" si="0"/>
        <v>6019</v>
      </c>
      <c r="B5" s="70">
        <f t="shared" si="1"/>
        <v>19</v>
      </c>
      <c r="C5" s="68" t="str" cm="1">
        <f t="array" ref="C5">IFERROR(INDEX('Projektid 151-182'!$A$1:$IW$17,C$1,$B5),"")</f>
        <v>2014-2020.15.03.22-0498</v>
      </c>
      <c r="D5" s="68" t="str" cm="1">
        <f t="array" ref="D5">IFERROR(INDEX('Projektid 151-182'!$A$1:$IW$17,D$1,$B5),"")</f>
        <v>KUU&amp;KUU OÜ</v>
      </c>
      <c r="E5" s="68" t="str" cm="1">
        <f t="array" ref="E5">IFERROR(INDEX('Projektid 151-182'!$A$1:$IW$17,E$1,$B5),"")</f>
        <v>Vaatetorni külalismajade arendamine teenuste kohandamiseks uuele välisturu/ärikliendi segmendile</v>
      </c>
      <c r="F5" s="68" cm="1">
        <f t="array" ref="F5">IFERROR(INDEX('Projektid 151-182'!$A$1:$IW$17,F$1,$B5),"")</f>
        <v>39767.96</v>
      </c>
      <c r="G5" s="68" cm="1">
        <f t="array" ref="G5">IFERROR(INDEX('Projektid 151-182'!$A$1:$IW$17,G$1,$B5),"")</f>
        <v>2.1320000000000001</v>
      </c>
      <c r="H5" s="68" cm="1">
        <f t="array" ref="H5">IFERROR(INDEX('Projektid 151-182'!$A$1:$IW$17,H$1,$B5),"")</f>
        <v>1.58</v>
      </c>
      <c r="I5" s="68" cm="1">
        <f t="array" ref="I5">IFERROR(INDEX('Projektid 151-182'!$A$1:$IW$17,I$1,$B5),"")</f>
        <v>3</v>
      </c>
      <c r="J5" s="68" cm="1">
        <f t="array" ref="J5">IFERROR(INDEX('Projektid 151-182'!$A$1:$IW$17,J$1,$B5),"")</f>
        <v>2</v>
      </c>
    </row>
    <row r="6" spans="1:18" x14ac:dyDescent="0.25">
      <c r="A6" s="100">
        <f t="shared" si="0"/>
        <v>6027</v>
      </c>
      <c r="B6" s="70">
        <f t="shared" si="1"/>
        <v>27</v>
      </c>
      <c r="C6" s="68" t="str" cm="1">
        <f t="array" ref="C6">IFERROR(INDEX('Projektid 151-182'!$A$1:$IW$17,C$1,$B6),"")</f>
        <v>2014-2020.15.03.21-0299</v>
      </c>
      <c r="D6" s="68" t="str" cm="1">
        <f t="array" ref="D6">IFERROR(INDEX('Projektid 151-182'!$A$1:$IW$17,D$1,$B6),"")</f>
        <v>Osaühing Jäneda Mõis</v>
      </c>
      <c r="E6" s="68" t="str" cm="1">
        <f t="array" ref="E6">IFERROR(INDEX('Projektid 151-182'!$A$1:$IW$17,E$1,$B6),"")</f>
        <v>Muudame 160- aastase ajalooga aidahoone uuele kliendisegmendile suunatud väärikaks hotelliks</v>
      </c>
      <c r="F6" s="68" cm="1">
        <f t="array" ref="F6">IFERROR(INDEX('Projektid 151-182'!$A$1:$IW$17,F$1,$B6),"")</f>
        <v>200000</v>
      </c>
      <c r="G6" s="68" cm="1">
        <f t="array" ref="G6">IFERROR(INDEX('Projektid 151-182'!$A$1:$IW$17,G$1,$B6),"")</f>
        <v>2.9899999999999998</v>
      </c>
      <c r="H6" s="68" cm="1">
        <f t="array" ref="H6">IFERROR(INDEX('Projektid 151-182'!$A$1:$IW$17,H$1,$B6),"")</f>
        <v>2.9</v>
      </c>
      <c r="I6" s="68" cm="1">
        <f t="array" ref="I6">IFERROR(INDEX('Projektid 151-182'!$A$1:$IW$17,I$1,$B6),"")</f>
        <v>3.1</v>
      </c>
      <c r="J6" s="68" cm="1">
        <f t="array" ref="J6">IFERROR(INDEX('Projektid 151-182'!$A$1:$IW$17,J$1,$B6),"")</f>
        <v>3</v>
      </c>
    </row>
    <row r="7" spans="1:18" x14ac:dyDescent="0.25">
      <c r="A7" s="100">
        <f t="shared" si="0"/>
        <v>6035</v>
      </c>
      <c r="B7" s="70">
        <f t="shared" si="1"/>
        <v>35</v>
      </c>
      <c r="C7" s="68" t="str" cm="1">
        <f t="array" ref="C7">IFERROR(INDEX('Projektid 151-182'!$A$1:$IW$17,C$1,$B7),"")</f>
        <v>2014-2020.15.03.21-0351</v>
      </c>
      <c r="D7" s="68" t="str" cm="1">
        <f t="array" ref="D7">IFERROR(INDEX('Projektid 151-182'!$A$1:$IW$17,D$1,$B7),"")</f>
        <v>JaneDoe Music OÜ</v>
      </c>
      <c r="E7" s="68" t="str" cm="1">
        <f t="array" ref="E7">IFERROR(INDEX('Projektid 151-182'!$A$1:$IW$17,E$1,$B7),"")</f>
        <v>Loss Obinitsa sündmus- ja majutuskeskuse ning sellega seotud teenuste rajamine</v>
      </c>
      <c r="F7" s="68" cm="1">
        <f t="array" ref="F7">IFERROR(INDEX('Projektid 151-182'!$A$1:$IW$17,F$1,$B7),"")</f>
        <v>200000</v>
      </c>
      <c r="G7" s="68" cm="1">
        <f t="array" ref="G7">IFERROR(INDEX('Projektid 151-182'!$A$1:$IW$17,G$1,$B7),"")</f>
        <v>3.2640000000000002</v>
      </c>
      <c r="H7" s="68" cm="1">
        <f t="array" ref="H7">IFERROR(INDEX('Projektid 151-182'!$A$1:$IW$17,H$1,$B7),"")</f>
        <v>3.06</v>
      </c>
      <c r="I7" s="68" cm="1">
        <f t="array" ref="I7">IFERROR(INDEX('Projektid 151-182'!$A$1:$IW$17,I$1,$B7),"")</f>
        <v>2.8000000000000003</v>
      </c>
      <c r="J7" s="68" cm="1">
        <f t="array" ref="J7">IFERROR(INDEX('Projektid 151-182'!$A$1:$IW$17,J$1,$B7),"")</f>
        <v>4</v>
      </c>
    </row>
    <row r="8" spans="1:18" x14ac:dyDescent="0.25">
      <c r="A8" s="100">
        <f t="shared" si="0"/>
        <v>6043</v>
      </c>
      <c r="B8" s="70">
        <f t="shared" si="1"/>
        <v>43</v>
      </c>
      <c r="C8" s="68" t="str" cm="1">
        <f t="array" ref="C8">IFERROR(INDEX('Projektid 151-182'!$A$1:$IW$17,C$1,$B8),"")</f>
        <v>2014-2020.15.03.22-0459</v>
      </c>
      <c r="D8" s="68" t="str" cm="1">
        <f t="array" ref="D8">IFERROR(INDEX('Projektid 151-182'!$A$1:$IW$17,D$1,$B8),"")</f>
        <v>OÜ Rae Majad</v>
      </c>
      <c r="E8" s="68" t="str" cm="1">
        <f t="array" ref="E8">IFERROR(INDEX('Projektid 151-182'!$A$1:$IW$17,E$1,$B8),"")</f>
        <v>Mullid Ahja jõel</v>
      </c>
      <c r="F8" s="68" cm="1">
        <f t="array" ref="F8">IFERROR(INDEX('Projektid 151-182'!$A$1:$IW$17,F$1,$B8),"")</f>
        <v>32547.45</v>
      </c>
      <c r="G8" s="68" cm="1">
        <f t="array" ref="G8">IFERROR(INDEX('Projektid 151-182'!$A$1:$IW$17,G$1,$B8),"")</f>
        <v>2.85</v>
      </c>
      <c r="H8" s="68" cm="1">
        <f t="array" ref="H8">IFERROR(INDEX('Projektid 151-182'!$A$1:$IW$17,H$1,$B8),"")</f>
        <v>2.7</v>
      </c>
      <c r="I8" s="68" cm="1">
        <f t="array" ref="I8">IFERROR(INDEX('Projektid 151-182'!$A$1:$IW$17,I$1,$B8),"")</f>
        <v>2.9</v>
      </c>
      <c r="J8" s="68" cm="1">
        <f t="array" ref="J8">IFERROR(INDEX('Projektid 151-182'!$A$1:$IW$17,J$1,$B8),"")</f>
        <v>3</v>
      </c>
    </row>
    <row r="9" spans="1:18" x14ac:dyDescent="0.25">
      <c r="A9" s="100">
        <f t="shared" si="0"/>
        <v>6051</v>
      </c>
      <c r="B9" s="70">
        <f t="shared" si="1"/>
        <v>51</v>
      </c>
      <c r="C9" s="68" t="str" cm="1">
        <f t="array" ref="C9">IFERROR(INDEX('Projektid 151-182'!$A$1:$IW$17,C$1,$B9),"")</f>
        <v>2014-2020.15.03.22-0440</v>
      </c>
      <c r="D9" s="68" t="str" cm="1">
        <f t="array" ref="D9">IFERROR(INDEX('Projektid 151-182'!$A$1:$IW$17,D$1,$B9),"")</f>
        <v>Osaühing Abjak</v>
      </c>
      <c r="E9" s="68" t="str" cm="1">
        <f t="array" ref="E9">IFERROR(INDEX('Projektid 151-182'!$A$1:$IW$17,E$1,$B9),"")</f>
        <v>Seikluslik öö Raamatus</v>
      </c>
      <c r="F9" s="68" cm="1">
        <f t="array" ref="F9">IFERROR(INDEX('Projektid 151-182'!$A$1:$IW$17,F$1,$B9),"")</f>
        <v>167334.85999999999</v>
      </c>
      <c r="G9" s="68" cm="1">
        <f t="array" ref="G9">IFERROR(INDEX('Projektid 151-182'!$A$1:$IW$17,G$1,$B9),"")</f>
        <v>1.58</v>
      </c>
      <c r="H9" s="68" cm="1">
        <f t="array" ref="H9">IFERROR(INDEX('Projektid 151-182'!$A$1:$IW$17,H$1,$B9),"")</f>
        <v>1.7</v>
      </c>
      <c r="I9" s="68" cm="1">
        <f t="array" ref="I9">IFERROR(INDEX('Projektid 151-182'!$A$1:$IW$17,I$1,$B9),"")</f>
        <v>1</v>
      </c>
      <c r="J9" s="68" cm="1">
        <f t="array" ref="J9">IFERROR(INDEX('Projektid 151-182'!$A$1:$IW$17,J$1,$B9),"")</f>
        <v>2</v>
      </c>
    </row>
    <row r="10" spans="1:18" x14ac:dyDescent="0.25">
      <c r="A10" s="100">
        <f t="shared" si="0"/>
        <v>6059</v>
      </c>
      <c r="B10" s="70">
        <f t="shared" si="1"/>
        <v>59</v>
      </c>
      <c r="C10" s="68" t="str" cm="1">
        <f t="array" ref="C10">IFERROR(INDEX('Projektid 151-182'!$A$1:$IW$17,C$1,$B10),"")</f>
        <v>2014-2020.15.03.21-0355</v>
      </c>
      <c r="D10" s="68" t="str" cm="1">
        <f t="array" ref="D10">IFERROR(INDEX('Projektid 151-182'!$A$1:$IW$17,D$1,$B10),"")</f>
        <v>OÜ Elufilm</v>
      </c>
      <c r="E10" s="68" t="str" cm="1">
        <f t="array" ref="E10">IFERROR(INDEX('Projektid 151-182'!$A$1:$IW$17,E$1,$B10),"")</f>
        <v>Majutusteenuse loomine Rapla Ratsakooli ja Rapla Hobutalu juurde</v>
      </c>
      <c r="F10" s="68" cm="1">
        <f t="array" ref="F10">IFERROR(INDEX('Projektid 151-182'!$A$1:$IW$17,F$1,$B10),"")</f>
        <v>176418.55</v>
      </c>
      <c r="G10" s="68" cm="1">
        <f t="array" ref="G10">IFERROR(INDEX('Projektid 151-182'!$A$1:$IW$17,G$1,$B10),"")</f>
        <v>3.1159999999999997</v>
      </c>
      <c r="H10" s="68" cm="1">
        <f t="array" ref="H10">IFERROR(INDEX('Projektid 151-182'!$A$1:$IW$17,H$1,$B10),"")</f>
        <v>2.54</v>
      </c>
      <c r="I10" s="68" cm="1">
        <f t="array" ref="I10">IFERROR(INDEX('Projektid 151-182'!$A$1:$IW$17,I$1,$B10),"")</f>
        <v>3</v>
      </c>
      <c r="J10" s="68" cm="1">
        <f t="array" ref="J10">IFERROR(INDEX('Projektid 151-182'!$A$1:$IW$17,J$1,$B10),"")</f>
        <v>4</v>
      </c>
    </row>
    <row r="11" spans="1:18" x14ac:dyDescent="0.25">
      <c r="A11" s="100">
        <f t="shared" si="0"/>
        <v>6067</v>
      </c>
      <c r="B11" s="70">
        <f t="shared" si="1"/>
        <v>67</v>
      </c>
      <c r="C11" s="68" t="str" cm="1">
        <f t="array" ref="C11">IFERROR(INDEX('Projektid 151-182'!$A$1:$IW$17,C$1,$B11),"")</f>
        <v>2014-2020.15.03.21-0288</v>
      </c>
      <c r="D11" s="68" t="str" cm="1">
        <f t="array" ref="D11">IFERROR(INDEX('Projektid 151-182'!$A$1:$IW$17,D$1,$B11),"")</f>
        <v>Harriin OÜ</v>
      </c>
      <c r="E11" s="68" t="str" cm="1">
        <f t="array" ref="E11">IFERROR(INDEX('Projektid 151-182'!$A$1:$IW$17,E$1,$B11),"")</f>
        <v>Posti 1/1 Uute külaliskorterite rajamine</v>
      </c>
      <c r="F11" s="68" cm="1">
        <f t="array" ref="F11">IFERROR(INDEX('Projektid 151-182'!$A$1:$IW$17,F$1,$B11),"")</f>
        <v>193732</v>
      </c>
      <c r="G11" s="68" cm="1">
        <f t="array" ref="G11">IFERROR(INDEX('Projektid 151-182'!$A$1:$IW$17,G$1,$B11),"")</f>
        <v>2.7199999999999998</v>
      </c>
      <c r="H11" s="68" cm="1">
        <f t="array" ref="H11">IFERROR(INDEX('Projektid 151-182'!$A$1:$IW$17,H$1,$B11),"")</f>
        <v>2</v>
      </c>
      <c r="I11" s="68" cm="1">
        <f t="array" ref="I11">IFERROR(INDEX('Projektid 151-182'!$A$1:$IW$17,I$1,$B11),"")</f>
        <v>3.4</v>
      </c>
      <c r="J11" s="68" cm="1">
        <f t="array" ref="J11">IFERROR(INDEX('Projektid 151-182'!$A$1:$IW$17,J$1,$B11),"")</f>
        <v>3</v>
      </c>
    </row>
    <row r="12" spans="1:18" x14ac:dyDescent="0.25">
      <c r="A12" s="100">
        <f t="shared" si="0"/>
        <v>6075</v>
      </c>
      <c r="B12" s="70">
        <f t="shared" si="1"/>
        <v>75</v>
      </c>
      <c r="C12" s="68" t="str" cm="1">
        <f t="array" ref="C12">IFERROR(INDEX('Projektid 151-182'!$A$1:$IW$17,C$1,$B12),"")</f>
        <v>2014-2020.15.03.21-0403</v>
      </c>
      <c r="D12" s="68" t="str" cm="1">
        <f t="array" ref="D12">IFERROR(INDEX('Projektid 151-182'!$A$1:$IW$17,D$1,$B12),"")</f>
        <v>Matrix Solutions OÜ</v>
      </c>
      <c r="E12" s="68" t="str" cm="1">
        <f t="array" ref="E12">IFERROR(INDEX('Projektid 151-182'!$A$1:$IW$17,E$1,$B12),"")</f>
        <v>Külaliskorterid</v>
      </c>
      <c r="F12" s="68" cm="1">
        <f t="array" ref="F12">IFERROR(INDEX('Projektid 151-182'!$A$1:$IW$17,F$1,$B12),"")</f>
        <v>91609.98</v>
      </c>
      <c r="G12" s="68" cm="1">
        <f t="array" ref="G12">IFERROR(INDEX('Projektid 151-182'!$A$1:$IW$17,G$1,$B12),"")</f>
        <v>2.99</v>
      </c>
      <c r="H12" s="68" cm="1">
        <f t="array" ref="H12">IFERROR(INDEX('Projektid 151-182'!$A$1:$IW$17,H$1,$B12),"")</f>
        <v>2</v>
      </c>
      <c r="I12" s="68" cm="1">
        <f t="array" ref="I12">IFERROR(INDEX('Projektid 151-182'!$A$1:$IW$17,I$1,$B12),"")</f>
        <v>3.3000000000000003</v>
      </c>
      <c r="J12" s="68" cm="1">
        <f t="array" ref="J12">IFERROR(INDEX('Projektid 151-182'!$A$1:$IW$17,J$1,$B12),"")</f>
        <v>4</v>
      </c>
    </row>
    <row r="13" spans="1:18" x14ac:dyDescent="0.25">
      <c r="A13" s="100">
        <f t="shared" si="0"/>
        <v>6083</v>
      </c>
      <c r="B13" s="70">
        <f t="shared" si="1"/>
        <v>83</v>
      </c>
      <c r="C13" s="68" t="str" cm="1">
        <f t="array" ref="C13">IFERROR(INDEX('Projektid 151-182'!$A$1:$IW$17,C$1,$B13),"")</f>
        <v>2014-2020.15.03.22-0464</v>
      </c>
      <c r="D13" s="68" t="str" cm="1">
        <f t="array" ref="D13">IFERROR(INDEX('Projektid 151-182'!$A$1:$IW$17,D$1,$B13),"")</f>
        <v>Villa Fannyhof OÜ</v>
      </c>
      <c r="E13" s="68" t="str" cm="1">
        <f t="array" ref="E13">IFERROR(INDEX('Projektid 151-182'!$A$1:$IW$17,E$1,$B13),"")</f>
        <v>HYPE AJALUKKU</v>
      </c>
      <c r="F13" s="68" cm="1">
        <f t="array" ref="F13">IFERROR(INDEX('Projektid 151-182'!$A$1:$IW$17,F$1,$B13),"")</f>
        <v>196948.5</v>
      </c>
      <c r="G13" s="68" cm="1">
        <f t="array" ref="G13">IFERROR(INDEX('Projektid 151-182'!$A$1:$IW$17,G$1,$B13),"")</f>
        <v>2.8159999999999998</v>
      </c>
      <c r="H13" s="68" cm="1">
        <f t="array" ref="H13">IFERROR(INDEX('Projektid 151-182'!$A$1:$IW$17,H$1,$B13),"")</f>
        <v>2.2400000000000002</v>
      </c>
      <c r="I13" s="68" cm="1">
        <f t="array" ref="I13">IFERROR(INDEX('Projektid 151-182'!$A$1:$IW$17,I$1,$B13),"")</f>
        <v>3.4</v>
      </c>
      <c r="J13" s="68" cm="1">
        <f t="array" ref="J13">IFERROR(INDEX('Projektid 151-182'!$A$1:$IW$17,J$1,$B13),"")</f>
        <v>3</v>
      </c>
    </row>
    <row r="14" spans="1:18" x14ac:dyDescent="0.25">
      <c r="A14" s="100">
        <f t="shared" si="0"/>
        <v>6091</v>
      </c>
      <c r="B14" s="70">
        <f t="shared" si="1"/>
        <v>91</v>
      </c>
      <c r="C14" s="68" t="str" cm="1">
        <f t="array" ref="C14">IFERROR(INDEX('Projektid 151-182'!$A$1:$IW$17,C$1,$B14),"")</f>
        <v>2014-2020.15.03.21-0427</v>
      </c>
      <c r="D14" s="68" t="str" cm="1">
        <f t="array" ref="D14">IFERROR(INDEX('Projektid 151-182'!$A$1:$IW$17,D$1,$B14),"")</f>
        <v>Mukum OÜ</v>
      </c>
      <c r="E14" s="68" t="str" cm="1">
        <f t="array" ref="E14">IFERROR(INDEX('Projektid 151-182'!$A$1:$IW$17,E$1,$B14),"")</f>
        <v>Puhkemaja ja loodusturism Orjakus</v>
      </c>
      <c r="F14" s="68" cm="1">
        <f t="array" ref="F14">IFERROR(INDEX('Projektid 151-182'!$A$1:$IW$17,F$1,$B14),"")</f>
        <v>153626.84</v>
      </c>
      <c r="G14" s="68" cm="1">
        <f t="array" ref="G14">IFERROR(INDEX('Projektid 151-182'!$A$1:$IW$17,G$1,$B14),"")</f>
        <v>2.1800000000000002</v>
      </c>
      <c r="H14" s="68" cm="1">
        <f t="array" ref="H14">IFERROR(INDEX('Projektid 151-182'!$A$1:$IW$17,H$1,$B14),"")</f>
        <v>2</v>
      </c>
      <c r="I14" s="68" cm="1">
        <f t="array" ref="I14">IFERROR(INDEX('Projektid 151-182'!$A$1:$IW$17,I$1,$B14),"")</f>
        <v>2.6</v>
      </c>
      <c r="J14" s="68" cm="1">
        <f t="array" ref="J14">IFERROR(INDEX('Projektid 151-182'!$A$1:$IW$17,J$1,$B14),"")</f>
        <v>2</v>
      </c>
    </row>
    <row r="15" spans="1:18" x14ac:dyDescent="0.25">
      <c r="A15" s="100">
        <f t="shared" si="0"/>
        <v>6099</v>
      </c>
      <c r="B15" s="70">
        <f t="shared" si="1"/>
        <v>99</v>
      </c>
      <c r="C15" s="68" t="str" cm="1">
        <f t="array" ref="C15">IFERROR(INDEX('Projektid 151-182'!$A$1:$IW$17,C$1,$B15),"")</f>
        <v>2014-2020.15.03.22-0520</v>
      </c>
      <c r="D15" s="68" t="str" cm="1">
        <f t="array" ref="D15">IFERROR(INDEX('Projektid 151-182'!$A$1:$IW$17,D$1,$B15),"")</f>
        <v>Atsi puhkemaja OÜ</v>
      </c>
      <c r="E15" s="68" t="str" cm="1">
        <f t="array" ref="E15">IFERROR(INDEX('Projektid 151-182'!$A$1:$IW$17,E$1,$B15),"")</f>
        <v>Atsi nutikas looduselamus</v>
      </c>
      <c r="F15" s="68" cm="1">
        <f t="array" ref="F15">IFERROR(INDEX('Projektid 151-182'!$A$1:$IW$17,F$1,$B15),"")</f>
        <v>199430</v>
      </c>
      <c r="G15" s="68" cm="1">
        <f t="array" ref="G15">IFERROR(INDEX('Projektid 151-182'!$A$1:$IW$17,G$1,$B15),"")</f>
        <v>3.12</v>
      </c>
      <c r="H15" s="68" cm="1">
        <f t="array" ref="H15">IFERROR(INDEX('Projektid 151-182'!$A$1:$IW$17,H$1,$B15),"")</f>
        <v>3.3000000000000003</v>
      </c>
      <c r="I15" s="68" cm="1">
        <f t="array" ref="I15">IFERROR(INDEX('Projektid 151-182'!$A$1:$IW$17,I$1,$B15),"")</f>
        <v>3</v>
      </c>
      <c r="J15" s="68" cm="1">
        <f t="array" ref="J15">IFERROR(INDEX('Projektid 151-182'!$A$1:$IW$17,J$1,$B15),"")</f>
        <v>3</v>
      </c>
    </row>
    <row r="16" spans="1:18" x14ac:dyDescent="0.25">
      <c r="A16" s="100">
        <f t="shared" si="0"/>
        <v>6107</v>
      </c>
      <c r="B16" s="70">
        <f t="shared" si="1"/>
        <v>107</v>
      </c>
      <c r="C16" s="68" t="str" cm="1">
        <f t="array" ref="C16">IFERROR(INDEX('Projektid 151-182'!$A$1:$IW$17,C$1,$B16),"")</f>
        <v>2014-2020.15.03.21-0345</v>
      </c>
      <c r="D16" s="68" t="str" cm="1">
        <f t="array" ref="D16">IFERROR(INDEX('Projektid 151-182'!$A$1:$IW$17,D$1,$B16),"")</f>
        <v>BALTIC WOOD OÜ</v>
      </c>
      <c r="E16" s="68" t="str" cm="1">
        <f t="array" ref="E16">IFERROR(INDEX('Projektid 151-182'!$A$1:$IW$17,E$1,$B16),"")</f>
        <v>Põõsaspea linnuvaatlus ja loodusturismi arendamine</v>
      </c>
      <c r="F16" s="68" cm="1">
        <f t="array" ref="F16">IFERROR(INDEX('Projektid 151-182'!$A$1:$IW$17,F$1,$B16),"")</f>
        <v>199353</v>
      </c>
      <c r="G16" s="68" cm="1">
        <f t="array" ref="G16">IFERROR(INDEX('Projektid 151-182'!$A$1:$IW$17,G$1,$B16),"")</f>
        <v>2.42</v>
      </c>
      <c r="H16" s="68" cm="1">
        <f t="array" ref="H16">IFERROR(INDEX('Projektid 151-182'!$A$1:$IW$17,H$1,$B16),"")</f>
        <v>2</v>
      </c>
      <c r="I16" s="68" cm="1">
        <f t="array" ref="I16">IFERROR(INDEX('Projektid 151-182'!$A$1:$IW$17,I$1,$B16),"")</f>
        <v>2.4000000000000004</v>
      </c>
      <c r="J16" s="68" cm="1">
        <f t="array" ref="J16">IFERROR(INDEX('Projektid 151-182'!$A$1:$IW$17,J$1,$B16),"")</f>
        <v>3</v>
      </c>
    </row>
    <row r="17" spans="1:10" x14ac:dyDescent="0.25">
      <c r="A17" s="100">
        <f t="shared" si="0"/>
        <v>6115</v>
      </c>
      <c r="B17" s="70">
        <f t="shared" si="1"/>
        <v>115</v>
      </c>
      <c r="C17" s="68" t="str" cm="1">
        <f t="array" ref="C17">IFERROR(INDEX('Projektid 151-182'!$A$1:$IW$17,C$1,$B17),"")</f>
        <v>2014-2020.15.03.21-0339</v>
      </c>
      <c r="D17" s="68" t="str" cm="1">
        <f t="array" ref="D17">IFERROR(INDEX('Projektid 151-182'!$A$1:$IW$17,D$1,$B17),"")</f>
        <v>OÜ Pintmann Grupp</v>
      </c>
      <c r="E17" s="68" t="str" cm="1">
        <f t="array" ref="E17">IFERROR(INDEX('Projektid 151-182'!$A$1:$IW$17,E$1,$B17),"")</f>
        <v>Kubija hotell-loodusspaa toode- peresviit lastega peredele "Pere ja loodusega koos"</v>
      </c>
      <c r="F17" s="68" cm="1">
        <f t="array" ref="F17">IFERROR(INDEX('Projektid 151-182'!$A$1:$IW$17,F$1,$B17),"")</f>
        <v>200000</v>
      </c>
      <c r="G17" s="68" cm="1">
        <f t="array" ref="G17">IFERROR(INDEX('Projektid 151-182'!$A$1:$IW$17,G$1,$B17),"")</f>
        <v>2.84</v>
      </c>
      <c r="H17" s="68" cm="1">
        <f t="array" ref="H17">IFERROR(INDEX('Projektid 151-182'!$A$1:$IW$17,H$1,$B17),"")</f>
        <v>2.5999999999999996</v>
      </c>
      <c r="I17" s="68" cm="1">
        <f t="array" ref="I17">IFERROR(INDEX('Projektid 151-182'!$A$1:$IW$17,I$1,$B17),"")</f>
        <v>3</v>
      </c>
      <c r="J17" s="68" cm="1">
        <f t="array" ref="J17">IFERROR(INDEX('Projektid 151-182'!$A$1:$IW$17,J$1,$B17),"")</f>
        <v>3</v>
      </c>
    </row>
    <row r="18" spans="1:10" x14ac:dyDescent="0.25">
      <c r="A18" s="100">
        <f t="shared" si="0"/>
        <v>6123</v>
      </c>
      <c r="B18" s="70">
        <f t="shared" si="1"/>
        <v>123</v>
      </c>
      <c r="C18" s="68" t="str" cm="1">
        <f t="array" ref="C18">IFERROR(INDEX('Projektid 151-182'!$A$1:$IW$17,C$1,$B18),"")</f>
        <v>2014-2020.15.03.21-0396</v>
      </c>
      <c r="D18" s="68" t="str" cm="1">
        <f t="array" ref="D18">IFERROR(INDEX('Projektid 151-182'!$A$1:$IW$17,D$1,$B18),"")</f>
        <v>aktsiaselts Pühajärve Puhkekodu</v>
      </c>
      <c r="E18" s="68" t="str" cm="1">
        <f t="array" ref="E18">IFERROR(INDEX('Projektid 151-182'!$A$1:$IW$17,E$1,$B18),"")</f>
        <v>Pühajärve SPA &amp; Puhkekeskuse Perekeskus</v>
      </c>
      <c r="F18" s="68" cm="1">
        <f t="array" ref="F18">IFERROR(INDEX('Projektid 151-182'!$A$1:$IW$17,F$1,$B18),"")</f>
        <v>160000</v>
      </c>
      <c r="G18" s="68" cm="1">
        <f t="array" ref="G18">IFERROR(INDEX('Projektid 151-182'!$A$1:$IW$17,G$1,$B18),"")</f>
        <v>2.75</v>
      </c>
      <c r="H18" s="68" cm="1">
        <f t="array" ref="H18">IFERROR(INDEX('Projektid 151-182'!$A$1:$IW$17,H$1,$B18),"")</f>
        <v>2.5999999999999996</v>
      </c>
      <c r="I18" s="68" cm="1">
        <f t="array" ref="I18">IFERROR(INDEX('Projektid 151-182'!$A$1:$IW$17,I$1,$B18),"")</f>
        <v>2.7</v>
      </c>
      <c r="J18" s="68" cm="1">
        <f t="array" ref="J18">IFERROR(INDEX('Projektid 151-182'!$A$1:$IW$17,J$1,$B18),"")</f>
        <v>3</v>
      </c>
    </row>
    <row r="19" spans="1:10" x14ac:dyDescent="0.25">
      <c r="A19" s="100">
        <f t="shared" si="0"/>
        <v>6131</v>
      </c>
      <c r="B19" s="70">
        <f t="shared" si="1"/>
        <v>131</v>
      </c>
      <c r="C19" s="68" t="str" cm="1">
        <f t="array" ref="C19">IFERROR(INDEX('Projektid 151-182'!$A$1:$IW$17,C$1,$B19),"")</f>
        <v>2014-2020.15.03.21-0401</v>
      </c>
      <c r="D19" s="68" t="str" cm="1">
        <f t="array" ref="D19">IFERROR(INDEX('Projektid 151-182'!$A$1:$IW$17,D$1,$B19),"")</f>
        <v>Osaühing Kagureis</v>
      </c>
      <c r="E19" s="68" t="str" cm="1">
        <f t="array" ref="E19">IFERROR(INDEX('Projektid 151-182'!$A$1:$IW$17,E$1,$B19),"")</f>
        <v>Peresõbralik Pesa hotell</v>
      </c>
      <c r="F19" s="68" cm="1">
        <f t="array" ref="F19">IFERROR(INDEX('Projektid 151-182'!$A$1:$IW$17,F$1,$B19),"")</f>
        <v>82434.66</v>
      </c>
      <c r="G19" s="68" cm="1">
        <f t="array" ref="G19">IFERROR(INDEX('Projektid 151-182'!$A$1:$IW$17,G$1,$B19),"")</f>
        <v>2.39</v>
      </c>
      <c r="H19" s="68" cm="1">
        <f t="array" ref="H19">IFERROR(INDEX('Projektid 151-182'!$A$1:$IW$17,H$1,$B19),"")</f>
        <v>2</v>
      </c>
      <c r="I19" s="68" cm="1">
        <f t="array" ref="I19">IFERROR(INDEX('Projektid 151-182'!$A$1:$IW$17,I$1,$B19),"")</f>
        <v>3.3000000000000003</v>
      </c>
      <c r="J19" s="68" cm="1">
        <f t="array" ref="J19">IFERROR(INDEX('Projektid 151-182'!$A$1:$IW$17,J$1,$B19),"")</f>
        <v>2</v>
      </c>
    </row>
    <row r="20" spans="1:10" x14ac:dyDescent="0.25">
      <c r="A20" s="100">
        <f t="shared" si="0"/>
        <v>6139</v>
      </c>
      <c r="B20" s="70">
        <f t="shared" si="1"/>
        <v>139</v>
      </c>
      <c r="C20" s="68" t="str" cm="1">
        <f t="array" ref="C20">IFERROR(INDEX('Projektid 151-182'!$A$1:$IW$17,C$1,$B20),"")</f>
        <v>2014-2020.15.03.21-0296</v>
      </c>
      <c r="D20" s="68" t="str" cm="1">
        <f t="array" ref="D20">IFERROR(INDEX('Projektid 151-182'!$A$1:$IW$17,D$1,$B20),"")</f>
        <v>osaühing Amer Invest</v>
      </c>
      <c r="E20" s="68" t="str" cm="1">
        <f t="array" ref="E20">IFERROR(INDEX('Projektid 151-182'!$A$1:$IW$17,E$1,$B20),"")</f>
        <v>Oru Kids: lastesõbralikuks hotelliks muutumine</v>
      </c>
      <c r="F20" s="68" cm="1">
        <f t="array" ref="F20">IFERROR(INDEX('Projektid 151-182'!$A$1:$IW$17,F$1,$B20),"")</f>
        <v>199044.58</v>
      </c>
      <c r="G20" s="68" cm="1">
        <f t="array" ref="G20">IFERROR(INDEX('Projektid 151-182'!$A$1:$IW$17,G$1,$B20),"")</f>
        <v>2.468</v>
      </c>
      <c r="H20" s="68" cm="1">
        <f t="array" ref="H20">IFERROR(INDEX('Projektid 151-182'!$A$1:$IW$17,H$1,$B20),"")</f>
        <v>2.12</v>
      </c>
      <c r="I20" s="68" cm="1">
        <f t="array" ref="I20">IFERROR(INDEX('Projektid 151-182'!$A$1:$IW$17,I$1,$B20),"")</f>
        <v>3.4000000000000004</v>
      </c>
      <c r="J20" s="68" cm="1">
        <f t="array" ref="J20">IFERROR(INDEX('Projektid 151-182'!$A$1:$IW$17,J$1,$B20),"")</f>
        <v>2</v>
      </c>
    </row>
    <row r="21" spans="1:10" x14ac:dyDescent="0.25">
      <c r="A21" s="100">
        <f t="shared" si="0"/>
        <v>6147</v>
      </c>
      <c r="B21" s="70">
        <f t="shared" si="1"/>
        <v>147</v>
      </c>
      <c r="C21" s="68" t="str" cm="1">
        <f t="array" ref="C21">IFERROR(INDEX('Projektid 151-182'!$A$1:$IW$17,C$1,$B21),"")</f>
        <v>2014-2020.15.03.21-0245</v>
      </c>
      <c r="D21" s="68" t="str" cm="1">
        <f t="array" ref="D21">IFERROR(INDEX('Projektid 151-182'!$A$1:$IW$17,D$1,$B21),"")</f>
        <v>Fat Emperor OÜ</v>
      </c>
      <c r="E21" s="68" t="str" cm="1">
        <f t="array" ref="E21">IFERROR(INDEX('Projektid 151-182'!$A$1:$IW$17,E$1,$B21),"")</f>
        <v>Pöllküll Eco Experience and Stays</v>
      </c>
      <c r="F21" s="68" cm="1">
        <f t="array" ref="F21">IFERROR(INDEX('Projektid 151-182'!$A$1:$IW$17,F$1,$B21),"")</f>
        <v>199850</v>
      </c>
      <c r="G21" s="68" cm="1">
        <f t="array" ref="G21">IFERROR(INDEX('Projektid 151-182'!$A$1:$IW$17,G$1,$B21),"")</f>
        <v>2.12</v>
      </c>
      <c r="H21" s="68" cm="1">
        <f t="array" ref="H21">IFERROR(INDEX('Projektid 151-182'!$A$1:$IW$17,H$1,$B21),"")</f>
        <v>2</v>
      </c>
      <c r="I21" s="68" cm="1">
        <f t="array" ref="I21">IFERROR(INDEX('Projektid 151-182'!$A$1:$IW$17,I$1,$B21),"")</f>
        <v>2.4000000000000004</v>
      </c>
      <c r="J21" s="68" cm="1">
        <f t="array" ref="J21">IFERROR(INDEX('Projektid 151-182'!$A$1:$IW$17,J$1,$B21),"")</f>
        <v>2</v>
      </c>
    </row>
    <row r="22" spans="1:10" x14ac:dyDescent="0.25">
      <c r="A22" s="100">
        <f t="shared" si="0"/>
        <v>6155</v>
      </c>
      <c r="B22" s="70">
        <f t="shared" si="1"/>
        <v>155</v>
      </c>
      <c r="C22" s="68" t="str" cm="1">
        <f t="array" ref="C22">IFERROR(INDEX('Projektid 151-182'!$A$1:$IW$17,C$1,$B22),"")</f>
        <v>2014-2020.15.03.21-0259</v>
      </c>
      <c r="D22" s="68" t="str" cm="1">
        <f t="array" ref="D22">IFERROR(INDEX('Projektid 151-182'!$A$1:$IW$17,D$1,$B22),"")</f>
        <v>MTÜ Hellenurme Veskimuuseum</v>
      </c>
      <c r="E22" s="68" t="str" cm="1">
        <f t="array" ref="E22">IFERROR(INDEX('Projektid 151-182'!$A$1:$IW$17,E$1,$B22),"")</f>
        <v>Vesiveski külalistemaja</v>
      </c>
      <c r="F22" s="68" cm="1">
        <f t="array" ref="F22">IFERROR(INDEX('Projektid 151-182'!$A$1:$IW$17,F$1,$B22),"")</f>
        <v>169400</v>
      </c>
      <c r="G22" s="68" cm="1">
        <f t="array" ref="G22">IFERROR(INDEX('Projektid 151-182'!$A$1:$IW$17,G$1,$B22),"")</f>
        <v>2.36</v>
      </c>
      <c r="H22" s="68" cm="1">
        <f t="array" ref="H22">IFERROR(INDEX('Projektid 151-182'!$A$1:$IW$17,H$1,$B22),"")</f>
        <v>2.2999999999999998</v>
      </c>
      <c r="I22" s="68" cm="1">
        <f t="array" ref="I22">IFERROR(INDEX('Projektid 151-182'!$A$1:$IW$17,I$1,$B22),"")</f>
        <v>2.8000000000000003</v>
      </c>
      <c r="J22" s="68" cm="1">
        <f t="array" ref="J22">IFERROR(INDEX('Projektid 151-182'!$A$1:$IW$17,J$1,$B22),"")</f>
        <v>2</v>
      </c>
    </row>
    <row r="23" spans="1:10" x14ac:dyDescent="0.25">
      <c r="A23" s="100">
        <f t="shared" si="0"/>
        <v>6163</v>
      </c>
      <c r="B23" s="70">
        <f t="shared" si="1"/>
        <v>163</v>
      </c>
      <c r="C23" s="68" t="str" cm="1">
        <f t="array" ref="C23">IFERROR(INDEX('Projektid 151-182'!$A$1:$IW$17,C$1,$B23),"")</f>
        <v>2014-2020.15.03.21-0277</v>
      </c>
      <c r="D23" s="68" t="str" cm="1">
        <f t="array" ref="D23">IFERROR(INDEX('Projektid 151-182'!$A$1:$IW$17,D$1,$B23),"")</f>
        <v>Meela OÜ</v>
      </c>
      <c r="E23" s="68" t="str" cm="1">
        <f t="array" ref="E23">IFERROR(INDEX('Projektid 151-182'!$A$1:$IW$17,E$1,$B23),"")</f>
        <v>Meelase tuuliku külastuselamus kui eristuv turismitoode</v>
      </c>
      <c r="F23" s="68" cm="1">
        <f t="array" ref="F23">IFERROR(INDEX('Projektid 151-182'!$A$1:$IW$17,F$1,$B23),"")</f>
        <v>27596.54</v>
      </c>
      <c r="G23" s="68" cm="1">
        <f t="array" ref="G23">IFERROR(INDEX('Projektid 151-182'!$A$1:$IW$17,G$1,$B23),"")</f>
        <v>3.0379999999999998</v>
      </c>
      <c r="H23" s="68" cm="1">
        <f t="array" ref="H23">IFERROR(INDEX('Projektid 151-182'!$A$1:$IW$17,H$1,$B23),"")</f>
        <v>3.02</v>
      </c>
      <c r="I23" s="68" cm="1">
        <f t="array" ref="I23">IFERROR(INDEX('Projektid 151-182'!$A$1:$IW$17,I$1,$B23),"")</f>
        <v>3.1</v>
      </c>
      <c r="J23" s="68" cm="1">
        <f t="array" ref="J23">IFERROR(INDEX('Projektid 151-182'!$A$1:$IW$17,J$1,$B23),"")</f>
        <v>3</v>
      </c>
    </row>
    <row r="24" spans="1:10" x14ac:dyDescent="0.25">
      <c r="A24" s="100">
        <f t="shared" si="0"/>
        <v>6171</v>
      </c>
      <c r="B24" s="70">
        <f t="shared" si="1"/>
        <v>171</v>
      </c>
      <c r="C24" s="68" t="str" cm="1">
        <f t="array" ref="C24">IFERROR(INDEX('Projektid 151-182'!$A$1:$IW$17,C$1,$B24),"")</f>
        <v>2014-2020.15.03.22-0507</v>
      </c>
      <c r="D24" s="68" t="str" cm="1">
        <f t="array" ref="D24">IFERROR(INDEX('Projektid 151-182'!$A$1:$IW$17,D$1,$B24),"")</f>
        <v>mittetulundusühing Altveski</v>
      </c>
      <c r="E24" s="68" t="str" cm="1">
        <f t="array" ref="E24">IFERROR(INDEX('Projektid 151-182'!$A$1:$IW$17,E$1,$B24),"")</f>
        <v>ELAMUSMAJUTUS AJALOOLISES VESIVESKI VILLAS</v>
      </c>
      <c r="F24" s="68" cm="1">
        <f t="array" ref="F24">IFERROR(INDEX('Projektid 151-182'!$A$1:$IW$17,F$1,$B24),"")</f>
        <v>193665.78</v>
      </c>
      <c r="G24" s="68" cm="1">
        <f t="array" ref="G24">IFERROR(INDEX('Projektid 151-182'!$A$1:$IW$17,G$1,$B24),"")</f>
        <v>2.84</v>
      </c>
      <c r="H24" s="68" cm="1">
        <f t="array" ref="H24">IFERROR(INDEX('Projektid 151-182'!$A$1:$IW$17,H$1,$B24),"")</f>
        <v>2.2999999999999998</v>
      </c>
      <c r="I24" s="68" cm="1">
        <f t="array" ref="I24">IFERROR(INDEX('Projektid 151-182'!$A$1:$IW$17,I$1,$B24),"")</f>
        <v>3.4</v>
      </c>
      <c r="J24" s="68" cm="1">
        <f t="array" ref="J24">IFERROR(INDEX('Projektid 151-182'!$A$1:$IW$17,J$1,$B24),"")</f>
        <v>3</v>
      </c>
    </row>
    <row r="25" spans="1:10" x14ac:dyDescent="0.25">
      <c r="A25" s="100">
        <f t="shared" si="0"/>
        <v>6179</v>
      </c>
      <c r="B25" s="70">
        <f t="shared" si="1"/>
        <v>179</v>
      </c>
      <c r="C25" s="68" t="str" cm="1">
        <f t="array" ref="C25">IFERROR(INDEX('Projektid 151-182'!$A$1:$IW$17,C$1,$B25),"")</f>
        <v>2014-2020.15.03.22-0428</v>
      </c>
      <c r="D25" s="68" t="str" cm="1">
        <f t="array" ref="D25">IFERROR(INDEX('Projektid 151-182'!$A$1:$IW$17,D$1,$B25),"")</f>
        <v>SK Hospitality OÜ</v>
      </c>
      <c r="E25" s="68" t="str" cm="1">
        <f t="array" ref="E25">IFERROR(INDEX('Projektid 151-182'!$A$1:$IW$17,E$1,$B25),"")</f>
        <v>Ajaloolise Suure-Kambja vesiveski taastamine ja avamine külalistele</v>
      </c>
      <c r="F25" s="68" cm="1">
        <f t="array" ref="F25">IFERROR(INDEX('Projektid 151-182'!$A$1:$IW$17,F$1,$B25),"")</f>
        <v>200000</v>
      </c>
      <c r="G25" s="68" cm="1">
        <f t="array" ref="G25">IFERROR(INDEX('Projektid 151-182'!$A$1:$IW$17,G$1,$B25),"")</f>
        <v>2.1680000000000001</v>
      </c>
      <c r="H25" s="68" cm="1">
        <f t="array" ref="H25">IFERROR(INDEX('Projektid 151-182'!$A$1:$IW$17,H$1,$B25),"")</f>
        <v>2.42</v>
      </c>
      <c r="I25" s="68" cm="1">
        <f t="array" ref="I25">IFERROR(INDEX('Projektid 151-182'!$A$1:$IW$17,I$1,$B25),"")</f>
        <v>2</v>
      </c>
      <c r="J25" s="68" cm="1">
        <f t="array" ref="J25">IFERROR(INDEX('Projektid 151-182'!$A$1:$IW$17,J$1,$B25),"")</f>
        <v>2</v>
      </c>
    </row>
    <row r="26" spans="1:10" x14ac:dyDescent="0.25">
      <c r="A26" s="100">
        <f t="shared" si="0"/>
        <v>6187</v>
      </c>
      <c r="B26" s="70">
        <f t="shared" si="1"/>
        <v>187</v>
      </c>
      <c r="C26" s="68" t="str" cm="1">
        <f t="array" ref="C26">IFERROR(INDEX('Projektid 151-182'!$A$1:$IW$17,C$1,$B26),"")</f>
        <v>2014-2020.15.03.22-0510</v>
      </c>
      <c r="D26" s="68" t="str" cm="1">
        <f t="array" ref="D26">IFERROR(INDEX('Projektid 151-182'!$A$1:$IW$17,D$1,$B26),"")</f>
        <v>Osaühing Nordeko Maaviljeluse</v>
      </c>
      <c r="E26" s="68" t="str" cm="1">
        <f t="array" ref="E26">IFERROR(INDEX('Projektid 151-182'!$A$1:$IW$17,E$1,$B26),"")</f>
        <v>Kõveri Puhkekeskuse majutuskohtade loomiseks ja toitlustusteenusete võimaldamiseks külalistemaja püstitamine</v>
      </c>
      <c r="F26" s="68" cm="1">
        <f t="array" ref="F26">IFERROR(INDEX('Projektid 151-182'!$A$1:$IW$17,F$1,$B26),"")</f>
        <v>190000</v>
      </c>
      <c r="G26" s="68" cm="1">
        <f t="array" ref="G26">IFERROR(INDEX('Projektid 151-182'!$A$1:$IW$17,G$1,$B26),"")</f>
        <v>2.15</v>
      </c>
      <c r="H26" s="68" cm="1">
        <f t="array" ref="H26">IFERROR(INDEX('Projektid 151-182'!$A$1:$IW$17,H$1,$B26),"")</f>
        <v>1.7</v>
      </c>
      <c r="I26" s="68" cm="1">
        <f t="array" ref="I26">IFERROR(INDEX('Projektid 151-182'!$A$1:$IW$17,I$1,$B26),"")</f>
        <v>2.9</v>
      </c>
      <c r="J26" s="68" cm="1">
        <f t="array" ref="J26">IFERROR(INDEX('Projektid 151-182'!$A$1:$IW$17,J$1,$B26),"")</f>
        <v>2</v>
      </c>
    </row>
    <row r="27" spans="1:10" x14ac:dyDescent="0.25">
      <c r="A27" s="100">
        <f t="shared" si="0"/>
        <v>6195</v>
      </c>
      <c r="B27" s="70">
        <f t="shared" si="1"/>
        <v>195</v>
      </c>
      <c r="C27" s="68" t="str" cm="1">
        <f t="array" ref="C27">IFERROR(INDEX('Projektid 151-182'!$A$1:$IW$17,C$1,$B27),"")</f>
        <v>2014-2020.15.03.21-0354</v>
      </c>
      <c r="D27" s="68" t="str" cm="1">
        <f t="array" ref="D27">IFERROR(INDEX('Projektid 151-182'!$A$1:$IW$17,D$1,$B27),"")</f>
        <v>Maagiamaailm OÜ</v>
      </c>
      <c r="E27" s="68" t="str" cm="1">
        <f t="array" ref="E27">IFERROR(INDEX('Projektid 151-182'!$A$1:$IW$17,E$1,$B27),"")</f>
        <v>The Moon Dome</v>
      </c>
      <c r="F27" s="68" cm="1">
        <f t="array" ref="F27">IFERROR(INDEX('Projektid 151-182'!$A$1:$IW$17,F$1,$B27),"")</f>
        <v>28000</v>
      </c>
      <c r="G27" s="68" cm="1">
        <f t="array" ref="G27">IFERROR(INDEX('Projektid 151-182'!$A$1:$IW$17,G$1,$B27),"")</f>
        <v>1.9279999999999999</v>
      </c>
      <c r="H27" s="68" cm="1">
        <f t="array" ref="H27">IFERROR(INDEX('Projektid 151-182'!$A$1:$IW$17,H$1,$B27),"")</f>
        <v>1.82</v>
      </c>
      <c r="I27" s="68" cm="1">
        <f t="array" ref="I27">IFERROR(INDEX('Projektid 151-182'!$A$1:$IW$17,I$1,$B27),"")</f>
        <v>2</v>
      </c>
      <c r="J27" s="68" cm="1">
        <f t="array" ref="J27">IFERROR(INDEX('Projektid 151-182'!$A$1:$IW$17,J$1,$B27),"")</f>
        <v>2</v>
      </c>
    </row>
    <row r="28" spans="1:10" x14ac:dyDescent="0.25">
      <c r="A28" s="100">
        <f t="shared" si="0"/>
        <v>6203</v>
      </c>
      <c r="B28" s="70">
        <f t="shared" si="1"/>
        <v>203</v>
      </c>
      <c r="C28" s="68" t="str" cm="1">
        <f t="array" ref="C28">IFERROR(INDEX('Projektid 151-182'!$A$1:$IW$17,C$1,$B28),"")</f>
        <v>2014-2020.15.03.21-0382</v>
      </c>
      <c r="D28" s="68" t="str" cm="1">
        <f t="array" ref="D28">IFERROR(INDEX('Projektid 151-182'!$A$1:$IW$17,D$1,$B28),"")</f>
        <v>Multilink OÜ</v>
      </c>
      <c r="E28" s="68" t="str" cm="1">
        <f t="array" ref="E28">IFERROR(INDEX('Projektid 151-182'!$A$1:$IW$17,E$1,$B28),"")</f>
        <v>Rukkisaare Iglupark</v>
      </c>
      <c r="F28" s="68" cm="1">
        <f t="array" ref="F28">IFERROR(INDEX('Projektid 151-182'!$A$1:$IW$17,F$1,$B28),"")</f>
        <v>200000</v>
      </c>
      <c r="G28" s="68" cm="1">
        <f t="array" ref="G28">IFERROR(INDEX('Projektid 151-182'!$A$1:$IW$17,G$1,$B28),"")</f>
        <v>3.2439999999999998</v>
      </c>
      <c r="H28" s="68" cm="1">
        <f t="array" ref="H28">IFERROR(INDEX('Projektid 151-182'!$A$1:$IW$17,H$1,$B28),"")</f>
        <v>2.8600000000000003</v>
      </c>
      <c r="I28" s="68" cm="1">
        <f t="array" ref="I28">IFERROR(INDEX('Projektid 151-182'!$A$1:$IW$17,I$1,$B28),"")</f>
        <v>3</v>
      </c>
      <c r="J28" s="68" cm="1">
        <f t="array" ref="J28">IFERROR(INDEX('Projektid 151-182'!$A$1:$IW$17,J$1,$B28),"")</f>
        <v>4</v>
      </c>
    </row>
    <row r="29" spans="1:10" x14ac:dyDescent="0.25">
      <c r="A29" s="100">
        <f t="shared" si="0"/>
        <v>6211</v>
      </c>
      <c r="B29" s="70">
        <f t="shared" si="1"/>
        <v>211</v>
      </c>
      <c r="C29" s="68" t="str" cm="1">
        <f t="array" ref="C29">IFERROR(INDEX('Projektid 151-182'!$A$1:$IW$17,C$1,$B29),"")</f>
        <v>2014-2020.15.03.21-0384</v>
      </c>
      <c r="D29" s="68" t="str" cm="1">
        <f t="array" ref="D29">IFERROR(INDEX('Projektid 151-182'!$A$1:$IW$17,D$1,$B29),"")</f>
        <v>OÜ Võru Vara</v>
      </c>
      <c r="E29" s="68" t="str" cm="1">
        <f t="array" ref="E29">IFERROR(INDEX('Projektid 151-182'!$A$1:$IW$17,E$1,$B29),"")</f>
        <v>Torni tee sauna/külalistemaja</v>
      </c>
      <c r="F29" s="68" cm="1">
        <f t="array" ref="F29">IFERROR(INDEX('Projektid 151-182'!$A$1:$IW$17,F$1,$B29),"")</f>
        <v>127604.4</v>
      </c>
      <c r="G29" s="68" cm="1">
        <f t="array" ref="G29">IFERROR(INDEX('Projektid 151-182'!$A$1:$IW$17,G$1,$B29),"")</f>
        <v>1.2400000000000002</v>
      </c>
      <c r="H29" s="68" cm="1">
        <f t="array" ref="H29">IFERROR(INDEX('Projektid 151-182'!$A$1:$IW$17,H$1,$B29),"")</f>
        <v>1.6</v>
      </c>
      <c r="I29" s="68" cm="1">
        <f t="array" ref="I29">IFERROR(INDEX('Projektid 151-182'!$A$1:$IW$17,I$1,$B29),"")</f>
        <v>1</v>
      </c>
      <c r="J29" s="68" cm="1">
        <f t="array" ref="J29">IFERROR(INDEX('Projektid 151-182'!$A$1:$IW$17,J$1,$B29),"")</f>
        <v>1</v>
      </c>
    </row>
    <row r="30" spans="1:10" x14ac:dyDescent="0.25">
      <c r="A30" s="100">
        <f t="shared" si="0"/>
        <v>6219</v>
      </c>
      <c r="B30" s="70">
        <f t="shared" si="1"/>
        <v>219</v>
      </c>
      <c r="C30" s="68" t="str" cm="1">
        <f t="array" ref="C30">IFERROR(INDEX('Projektid 151-182'!$A$1:$IW$17,C$1,$B30),"")</f>
        <v>2014-2020.15.03.22-0430</v>
      </c>
      <c r="D30" s="68" t="str" cm="1">
        <f t="array" ref="D30">IFERROR(INDEX('Projektid 151-182'!$A$1:$IW$17,D$1,$B30),"")</f>
        <v>Osaühing Tõnis ja Pojad</v>
      </c>
      <c r="E30" s="68" t="str" cm="1">
        <f t="array" ref="E30">IFERROR(INDEX('Projektid 151-182'!$A$1:$IW$17,E$1,$B30),"")</f>
        <v>"Your green holiday" ökomaja majutuspakett ja "magnet and net fishing" prügipüük jõelt</v>
      </c>
      <c r="F30" s="68" cm="1">
        <f t="array" ref="F30">IFERROR(INDEX('Projektid 151-182'!$A$1:$IW$17,F$1,$B30),"")</f>
        <v>126219.17</v>
      </c>
      <c r="G30" s="68" cm="1">
        <f t="array" ref="G30">IFERROR(INDEX('Projektid 151-182'!$A$1:$IW$17,G$1,$B30),"")</f>
        <v>2.91</v>
      </c>
      <c r="H30" s="68" cm="1">
        <f t="array" ref="H30">IFERROR(INDEX('Projektid 151-182'!$A$1:$IW$17,H$1,$B30),"")</f>
        <v>3</v>
      </c>
      <c r="I30" s="68" cm="1">
        <f t="array" ref="I30">IFERROR(INDEX('Projektid 151-182'!$A$1:$IW$17,I$1,$B30),"")</f>
        <v>2.7</v>
      </c>
      <c r="J30" s="68" cm="1">
        <f t="array" ref="J30">IFERROR(INDEX('Projektid 151-182'!$A$1:$IW$17,J$1,$B30),"")</f>
        <v>3</v>
      </c>
    </row>
    <row r="31" spans="1:10" x14ac:dyDescent="0.25">
      <c r="A31" s="100">
        <f t="shared" si="0"/>
        <v>6227</v>
      </c>
      <c r="B31" s="70">
        <f t="shared" si="1"/>
        <v>227</v>
      </c>
      <c r="C31" s="68" t="str" cm="1">
        <f t="array" ref="C31">IFERROR(INDEX('Projektid 151-182'!$A$1:$IW$17,C$1,$B31),"")</f>
        <v>2014-2020.15.03.22-0435</v>
      </c>
      <c r="D31" s="68" t="str" cm="1">
        <f t="array" ref="D31">IFERROR(INDEX('Projektid 151-182'!$A$1:$IW$17,D$1,$B31),"")</f>
        <v>Tõnise Majatalu OÜ</v>
      </c>
      <c r="E31" s="68" t="str" cm="1">
        <f t="array" ref="E31">IFERROR(INDEX('Projektid 151-182'!$A$1:$IW$17,E$1,$B31),"")</f>
        <v>Muhu Tõnise talu turismitoote arendamine külastushooaja pikendamiseks</v>
      </c>
      <c r="F31" s="68" cm="1">
        <f t="array" ref="F31">IFERROR(INDEX('Projektid 151-182'!$A$1:$IW$17,F$1,$B31),"")</f>
        <v>95593.18</v>
      </c>
      <c r="G31" s="68" cm="1">
        <f t="array" ref="G31">IFERROR(INDEX('Projektid 151-182'!$A$1:$IW$17,G$1,$B31),"")</f>
        <v>2.75</v>
      </c>
      <c r="H31" s="68" cm="1">
        <f t="array" ref="H31">IFERROR(INDEX('Projektid 151-182'!$A$1:$IW$17,H$1,$B31),"")</f>
        <v>2.5999999999999996</v>
      </c>
      <c r="I31" s="68" cm="1">
        <f t="array" ref="I31">IFERROR(INDEX('Projektid 151-182'!$A$1:$IW$17,I$1,$B31),"")</f>
        <v>2.7</v>
      </c>
      <c r="J31" s="68" cm="1">
        <f t="array" ref="J31">IFERROR(INDEX('Projektid 151-182'!$A$1:$IW$17,J$1,$B31),"")</f>
        <v>3</v>
      </c>
    </row>
    <row r="32" spans="1:10" x14ac:dyDescent="0.25">
      <c r="A32" s="100">
        <f t="shared" si="0"/>
        <v>6235</v>
      </c>
      <c r="B32" s="70">
        <f t="shared" si="1"/>
        <v>235</v>
      </c>
      <c r="C32" s="68" t="str" cm="1">
        <f t="array" ref="C32">IFERROR(INDEX('Projektid 151-182'!$A$1:$IW$17,C$1,$B32),"")</f>
        <v>2014-2020.15.03.21-0357</v>
      </c>
      <c r="D32" s="68" t="str" cm="1">
        <f t="array" ref="D32">IFERROR(INDEX('Projektid 151-182'!$A$1:$IW$17,D$1,$B32),"")</f>
        <v>OÜ Berris</v>
      </c>
      <c r="E32" s="68" t="str" cm="1">
        <f t="array" ref="E32">IFERROR(INDEX('Projektid 151-182'!$A$1:$IW$17,E$1,$B32),"")</f>
        <v>Suislepa Puhkekeskuses digilahenduste kasutusele võtmine, ressursitõhususe ja kliendikogemuse kvaliteedi tõstmine ning tervikliku külastuselamuse arendamine</v>
      </c>
      <c r="F32" s="68" cm="1">
        <f t="array" ref="F32">IFERROR(INDEX('Projektid 151-182'!$A$1:$IW$17,F$1,$B32),"")</f>
        <v>147027.65</v>
      </c>
      <c r="G32" s="68" cm="1">
        <f t="array" ref="G32">IFERROR(INDEX('Projektid 151-182'!$A$1:$IW$17,G$1,$B32),"")</f>
        <v>1.9600000000000004</v>
      </c>
      <c r="H32" s="68" cm="1">
        <f t="array" ref="H32">IFERROR(INDEX('Projektid 151-182'!$A$1:$IW$17,H$1,$B32),"")</f>
        <v>1.6</v>
      </c>
      <c r="I32" s="68" cm="1">
        <f t="array" ref="I32">IFERROR(INDEX('Projektid 151-182'!$A$1:$IW$17,I$1,$B32),"")</f>
        <v>2.4000000000000004</v>
      </c>
      <c r="J32" s="68" cm="1">
        <f t="array" ref="J32">IFERROR(INDEX('Projektid 151-182'!$A$1:$IW$17,J$1,$B32),"")</f>
        <v>2</v>
      </c>
    </row>
    <row r="33" spans="1:10" x14ac:dyDescent="0.25">
      <c r="A33" s="100">
        <f t="shared" si="0"/>
        <v>6243</v>
      </c>
      <c r="B33" s="70">
        <f t="shared" si="1"/>
        <v>243</v>
      </c>
      <c r="C33" s="68" t="str" cm="1">
        <f t="array" ref="C33">IFERROR(INDEX('Projektid 151-182'!$A$1:$IW$17,C$1,$B33),"")</f>
        <v>2014-2020.15.03.22-0445</v>
      </c>
      <c r="D33" s="68" t="str" cm="1">
        <f t="array" ref="D33">IFERROR(INDEX('Projektid 151-182'!$A$1:$IW$17,D$1,$B33),"")</f>
        <v>Vöxtur OÜ</v>
      </c>
      <c r="E33" s="68" t="str" cm="1">
        <f t="array" ref="E33">IFERROR(INDEX('Projektid 151-182'!$A$1:$IW$17,E$1,$B33),"")</f>
        <v>Positiivse ökoloogilise jalajäljega jätkusuutlike rohemajade rajamise õppeprojekt</v>
      </c>
      <c r="F33" s="68" cm="1">
        <f t="array" ref="F33">IFERROR(INDEX('Projektid 151-182'!$A$1:$IW$17,F$1,$B33),"")</f>
        <v>99880</v>
      </c>
      <c r="G33" s="68" t="str" cm="1">
        <f t="array" ref="G33">IFERROR(INDEX('Projektid 151-182'!$A$1:$IW$17,G$1,$B33),"")</f>
        <v/>
      </c>
      <c r="H33" s="68" t="str" cm="1">
        <f t="array" ref="H33">IFERROR(INDEX('Projektid 151-182'!$A$1:$IW$17,H$1,$B33),"")</f>
        <v/>
      </c>
      <c r="I33" s="68" t="str" cm="1">
        <f t="array" ref="I33">IFERROR(INDEX('Projektid 151-182'!$A$1:$IW$17,I$1,$B33),"")</f>
        <v/>
      </c>
      <c r="J33" s="68" t="str" cm="1">
        <f t="array" ref="J33">IFERROR(INDEX('Projektid 151-182'!$A$1:$IW$17,J$1,$B33),"")</f>
        <v/>
      </c>
    </row>
    <row r="34" spans="1:10" x14ac:dyDescent="0.25">
      <c r="A34" s="100">
        <f t="shared" ref="A34" si="2">6000+B34</f>
        <v>6251</v>
      </c>
      <c r="B34" s="70">
        <f>B33+8</f>
        <v>251</v>
      </c>
      <c r="C34" s="68" t="str" cm="1">
        <f t="array" ref="C34">IFERROR(INDEX('Projektid 151-182'!$A$1:$IW$17,C$1,$B34),"")</f>
        <v>2014-2020.15.03.22-0443</v>
      </c>
      <c r="D34" s="68" t="str" cm="1">
        <f t="array" ref="D34">IFERROR(INDEX('Projektid 151-182'!$A$1:$IW$17,D$1,$B34),"")</f>
        <v>Kupatama Motorsport MTÜ</v>
      </c>
      <c r="E34" s="68" t="str" cm="1">
        <f t="array" ref="E34">IFERROR(INDEX('Projektid 151-182'!$A$1:$IW$17,E$1,$B34),"")</f>
        <v>Rally Tourism Estonia</v>
      </c>
      <c r="F34" s="68" cm="1">
        <f t="array" ref="F34">IFERROR(INDEX('Projektid 151-182'!$A$1:$IW$17,F$1,$B34),"")</f>
        <v>74590.820000000007</v>
      </c>
      <c r="G34" s="68" cm="1">
        <f t="array" ref="G34">IFERROR(INDEX('Projektid 151-182'!$A$1:$IW$17,G$1,$B34),"")</f>
        <v>2.2000000000000002</v>
      </c>
      <c r="H34" s="68" cm="1">
        <f t="array" ref="H34">IFERROR(INDEX('Projektid 151-182'!$A$1:$IW$17,H$1,$B34),"")</f>
        <v>1.3</v>
      </c>
      <c r="I34" s="68" cm="1">
        <f t="array" ref="I34">IFERROR(INDEX('Projektid 151-182'!$A$1:$IW$17,I$1,$B34),"")</f>
        <v>2.6</v>
      </c>
      <c r="J34" s="68" cm="1">
        <f t="array" ref="J34">IFERROR(INDEX('Projektid 151-182'!$A$1:$IW$17,J$1,$B34),"")</f>
        <v>3</v>
      </c>
    </row>
    <row r="35" spans="1:10" x14ac:dyDescent="0.25">
      <c r="B35" s="70"/>
    </row>
    <row r="36" spans="1:10" x14ac:dyDescent="0.25">
      <c r="B36" s="70"/>
    </row>
    <row r="37" spans="1:10" x14ac:dyDescent="0.25">
      <c r="B37" s="70"/>
    </row>
    <row r="38" spans="1:10" x14ac:dyDescent="0.25">
      <c r="B38" s="70"/>
    </row>
    <row r="39" spans="1:10" x14ac:dyDescent="0.25">
      <c r="B39" s="70"/>
    </row>
    <row r="40" spans="1:10" x14ac:dyDescent="0.25">
      <c r="B40" s="70"/>
    </row>
    <row r="41" spans="1:10" x14ac:dyDescent="0.25">
      <c r="B41" s="70"/>
    </row>
    <row r="42" spans="1:10" x14ac:dyDescent="0.25">
      <c r="B42" s="70"/>
    </row>
  </sheetData>
  <sheetProtection algorithmName="SHA-512" hashValue="yvD7G32isZmlyBTZ0wwpqhF0mwSTxzbJpnijxayCU0NNn1YtTYvEwME0EY0aM9Tgy9pItmJe5jRlgfXq5LSELw==" saltValue="BlfC9kqkW8EOx+6vZF0aq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6898F69E122D48B4FED853E4B7E275" ma:contentTypeVersion="7" ma:contentTypeDescription="Create a new document." ma:contentTypeScope="" ma:versionID="46bd2778fd0c69f4e08bb264c7e4a87c">
  <xsd:schema xmlns:xsd="http://www.w3.org/2001/XMLSchema" xmlns:xs="http://www.w3.org/2001/XMLSchema" xmlns:p="http://schemas.microsoft.com/office/2006/metadata/properties" xmlns:ns2="c225e835-4c53-4645-a612-66922642d15a" xmlns:ns3="74f8a7a1-468e-4e82-86be-14bc94107852" targetNamespace="http://schemas.microsoft.com/office/2006/metadata/properties" ma:root="true" ma:fieldsID="1efa1eb70f751e08fe1abb26b31bcc34" ns2:_="" ns3:_="">
    <xsd:import namespace="c225e835-4c53-4645-a612-66922642d15a"/>
    <xsd:import namespace="74f8a7a1-468e-4e82-86be-14bc941078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5e835-4c53-4645-a612-66922642d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f8a7a1-468e-4e82-86be-14bc9410785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4f8a7a1-468e-4e82-86be-14bc94107852">
      <UserInfo>
        <DisplayName>Anneli Haabu</DisplayName>
        <AccountId>70</AccountId>
        <AccountType/>
      </UserInfo>
    </SharedWithUsers>
  </documentManagement>
</p:properties>
</file>

<file path=customXml/itemProps1.xml><?xml version="1.0" encoding="utf-8"?>
<ds:datastoreItem xmlns:ds="http://schemas.openxmlformats.org/officeDocument/2006/customXml" ds:itemID="{1C2CD7ED-68F4-485C-BDB8-33BC7DE5BE61}">
  <ds:schemaRefs>
    <ds:schemaRef ds:uri="http://schemas.microsoft.com/sharepoint/v3/contenttype/forms"/>
  </ds:schemaRefs>
</ds:datastoreItem>
</file>

<file path=customXml/itemProps2.xml><?xml version="1.0" encoding="utf-8"?>
<ds:datastoreItem xmlns:ds="http://schemas.openxmlformats.org/officeDocument/2006/customXml" ds:itemID="{1E0A81FF-3C19-4E8B-ADE5-6F73C035C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5e835-4c53-4645-a612-66922642d15a"/>
    <ds:schemaRef ds:uri="74f8a7a1-468e-4e82-86be-14bc94107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F1D014-1211-4972-8818-78C3F1843477}">
  <ds:schemaRefs>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4f8a7a1-468e-4e82-86be-14bc94107852"/>
    <ds:schemaRef ds:uri="c225e835-4c53-4645-a612-66922642d15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Toetuse saajad</vt:lpstr>
      <vt:lpstr>Projektid 1-30</vt:lpstr>
      <vt:lpstr>Projektid 31-60</vt:lpstr>
      <vt:lpstr>Projektid 61-90</vt:lpstr>
      <vt:lpstr>Projektid 91-120</vt:lpstr>
      <vt:lpstr>Projektid 121-150</vt:lpstr>
      <vt:lpstr>Projektid 151-182</vt:lpstr>
      <vt:lpstr>Pingerida1</vt:lpstr>
      <vt:lpstr>Pingerida2</vt:lpstr>
      <vt:lpstr>Pingerida3</vt:lpstr>
      <vt:lpstr>Pingerida4</vt:lpstr>
      <vt:lpstr>Pingerida5</vt:lpstr>
      <vt:lpstr>Pingerida6</vt:lpstr>
    </vt:vector>
  </TitlesOfParts>
  <Manager/>
  <Company>EAS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EAS</dc:creator>
  <cp:keywords/>
  <dc:description/>
  <cp:lastModifiedBy>Riin Roosalu</cp:lastModifiedBy>
  <cp:revision/>
  <dcterms:created xsi:type="dcterms:W3CDTF">2011-04-13T05:20:54Z</dcterms:created>
  <dcterms:modified xsi:type="dcterms:W3CDTF">2022-03-29T14:31:11Z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0x010100CB6898F69E122D48B4FED853E4B7E275</vt:lpwstr>
  </property>
</Properties>
</file>